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172.26.150.130\Public2\情報系　専用フォルダー\51_上下水道課\03_下水道\008 庁内業務用\002 広報・ホームページ公開専用\R4\HP\経営比較分析表（R2決算）\"/>
    </mc:Choice>
  </mc:AlternateContent>
  <xr:revisionPtr revIDLastSave="0" documentId="14_{483D8BAD-5D4A-456F-B2E3-666FBCBE8A9C}" xr6:coauthVersionLast="36" xr6:coauthVersionMax="36" xr10:uidLastSave="{00000000-0000-0000-0000-000000000000}"/>
  <workbookProtection workbookAlgorithmName="SHA-512" workbookHashValue="ZR5xk69q10O1AfAA8MXHOULPHeyAq3gFxE/obnU9+vLfrahV2JpCo+04OKAc9oDoFIrjBpAJHqSSLUSwJlY3MQ==" workbookSaltValue="6A/57z23ix/5F9e1+wqJnQ=="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AT8" i="4" s="1"/>
  <c r="S6" i="5"/>
  <c r="AL8" i="4" s="1"/>
  <c r="R6" i="5"/>
  <c r="AD10" i="4" s="1"/>
  <c r="Q6" i="5"/>
  <c r="P6" i="5"/>
  <c r="O6" i="5"/>
  <c r="N6" i="5"/>
  <c r="B10" i="4" s="1"/>
  <c r="M6" i="5"/>
  <c r="L6" i="5"/>
  <c r="W8" i="4" s="1"/>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G85" i="4"/>
  <c r="BB10" i="4"/>
  <c r="W10" i="4"/>
  <c r="P10" i="4"/>
  <c r="I10" i="4"/>
  <c r="BB8" i="4"/>
  <c r="AD8" i="4"/>
  <c r="B8" i="4"/>
  <c r="B6" i="4"/>
</calcChain>
</file>

<file path=xl/sharedStrings.xml><?xml version="1.0" encoding="utf-8"?>
<sst xmlns="http://schemas.openxmlformats.org/spreadsheetml/2006/main" count="299" uniqueCount="119">
  <si>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</si>
  <si>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</si>
  <si>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</si>
  <si>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</si>
  <si>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</si>
  <si>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</si>
  <si>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</si>
  <si>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</si>
  <si>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</si>
  <si>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</si>
  <si>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</si>
  <si>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</si>
  <si>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</si>
  <si>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</si>
  <si>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</si>
  <si>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</si>
  <si>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</si>
  <si>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</si>
  <si>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</si>
  <si>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</si>
  <si>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</si>
  <si>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</si>
  <si>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</si>
  <si>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</si>
  <si>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</si>
  <si>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</si>
  <si>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</si>
  <si>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</si>
  <si>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</si>
  <si>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</si>
  <si>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</si>
  <si>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</si>
  <si>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</si>
  <si>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</si>
  <si>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</si>
  <si>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</si>
  <si>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</si>
  <si>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</si>
  <si>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</si>
  <si>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</si>
  <si>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</si>
  <si>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</si>
  <si>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</si>
  <si>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</si>
  <si>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</si>
  <si>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</si>
  <si>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</si>
  <si>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</si>
  <si>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</si>
  <si>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</si>
  <si>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</si>
  <si>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</si>
  <si>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</si>
  <si>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</si>
  <si>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</si>
  <si>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</si>
  <si>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</si>
  <si>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</si>
  <si>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</si>
  <si>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</si>
  <si>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</si>
  <si>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</si>
  <si>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</si>
  <si>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</si>
  <si>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</si>
  <si>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</si>
  <si>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</si>
  <si>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</si>
  <si>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</si>
  <si>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</si>
  <si>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</si>
  <si>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</si>
  <si>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</si>
  <si>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</si>
  <si>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</si>
  <si>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</si>
  <si>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</si>
  <si>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</si>
  <si>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</si>
  <si>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</si>
  <si>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</si>
  <si>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</si>
  <si>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</si>
  <si>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</si>
  <si>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</si>
  <si>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</si>
  <si>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</si>
  <si>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</si>
  <si>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</si>
  <si>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</si>
  <si>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</si>
  <si>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</si>
  <si>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</si>
  <si>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</si>
  <si>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</si>
  <si>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</si>
  <si>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嵐山町</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</si>
  <si>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</si>
  <si>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</si>
  <si>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</si>
  <si>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</si>
  <si>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</si>
  <si>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</si>
  <si>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</si>
  <si>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</si>
  <si>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</si>
  <si>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</si>
  <si>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</si>
  <si>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</si>
  <si>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</si>
  <si>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</si>
  <si>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</si>
  <si>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</si>
  <si>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</si>
  <si>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</si>
  <si>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</si>
  <si>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①経常収支比率
　今年度の経常収支比率は115.13%と100％を上回っており、また、類似団体の全国平均を若干上回っている。今後の更新投資等に充てるため引き続き財源確保に努める必要がある。
②累積欠損金比率
　該当数値なし。
③流動比率
　流動比率が100％を大きく下回り、支払うべき負債に対して短期的な支払能力が不足している。流動資産に1年間の下水道使用料を加えると流動負債とほぼ同額となるが、短期的な支払い能力の観点から見ると一般会計からの繰入金に依存している。料金改定等、現金の確保に向けた取組が必要である。
④企業債残高対事業規模比率
　下水道事業開始当初の借入について償還が終了しつつあり、類似団体の平均値を下回っているが今後施設の整備・改築・更新等を進めていくと高くなっていく見込みである。
⑤経費回収率
　今年度は100％を下回っているため、不明水対策を進めるとともに汚水処理費の削減に努める必要がある。
⑥汚水処理原価
　類似団体の平均値を下回っているが、汚水処理費の増加に備えて財源確保に努める必要がある。
⑦施設利用率
　該当数値なし。
⑧水洗化率
　類似団体の平均値を上回っている。但し、行政人口の減少による影響も排除出来ないため、継続した普及促進に努める必要がある。</t>
    <rPh sb="1" eb="3">
      <t>ケイジョウ</t>
    </rPh>
    <rPh sb="3" eb="5">
      <t>シュウシ</t>
    </rPh>
    <rPh sb="5" eb="7">
      <t>ヒリツ</t>
    </rPh>
    <rPh sb="9" eb="12">
      <t>コンネンド</t>
    </rPh>
    <rPh sb="13" eb="15">
      <t>ケイジョウ</t>
    </rPh>
    <rPh sb="15" eb="17">
      <t>シュウシ</t>
    </rPh>
    <rPh sb="17" eb="19">
      <t>ヒリツ</t>
    </rPh>
    <rPh sb="33" eb="35">
      <t>ウワマワ</t>
    </rPh>
    <rPh sb="43" eb="45">
      <t>ルイジ</t>
    </rPh>
    <rPh sb="45" eb="47">
      <t>ダンタイ</t>
    </rPh>
    <rPh sb="48" eb="50">
      <t>ゼンコク</t>
    </rPh>
    <rPh sb="50" eb="52">
      <t>ヘイキン</t>
    </rPh>
    <rPh sb="53" eb="55">
      <t>ジャッカン</t>
    </rPh>
    <rPh sb="55" eb="57">
      <t>ウワマワ</t>
    </rPh>
    <rPh sb="62" eb="64">
      <t>コンゴ</t>
    </rPh>
    <rPh sb="65" eb="67">
      <t>コウシン</t>
    </rPh>
    <rPh sb="67" eb="69">
      <t>トウシ</t>
    </rPh>
    <rPh sb="69" eb="70">
      <t>トウ</t>
    </rPh>
    <rPh sb="71" eb="72">
      <t>ア</t>
    </rPh>
    <rPh sb="76" eb="77">
      <t>ヒ</t>
    </rPh>
    <rPh sb="78" eb="79">
      <t>ツヅ</t>
    </rPh>
    <rPh sb="107" eb="109">
      <t>スウチ</t>
    </rPh>
    <rPh sb="191" eb="193">
      <t>ドウガク</t>
    </rPh>
    <rPh sb="212" eb="213">
      <t>ミ</t>
    </rPh>
    <rPh sb="316" eb="318">
      <t>コンゴ</t>
    </rPh>
    <rPh sb="318" eb="320">
      <t>シセツ</t>
    </rPh>
    <rPh sb="321" eb="323">
      <t>セイビ</t>
    </rPh>
    <rPh sb="324" eb="326">
      <t>カイチク</t>
    </rPh>
    <rPh sb="327" eb="329">
      <t>コウシン</t>
    </rPh>
    <rPh sb="329" eb="330">
      <t>トウ</t>
    </rPh>
    <rPh sb="331" eb="332">
      <t>スス</t>
    </rPh>
    <rPh sb="337" eb="338">
      <t>タカ</t>
    </rPh>
    <rPh sb="344" eb="346">
      <t>ミコ</t>
    </rPh>
    <rPh sb="373" eb="376">
      <t>コンネンド</t>
    </rPh>
    <rPh sb="382" eb="384">
      <t>シタマワ</t>
    </rPh>
    <rPh sb="391" eb="392">
      <t>オモ</t>
    </rPh>
    <rPh sb="393" eb="395">
      <t>ヨウイン</t>
    </rPh>
    <rPh sb="399" eb="402">
      <t>コンネンド</t>
    </rPh>
    <rPh sb="402" eb="404">
      <t>チホウ</t>
    </rPh>
    <rPh sb="404" eb="406">
      <t>コウエイ</t>
    </rPh>
    <rPh sb="406" eb="408">
      <t>キギョウ</t>
    </rPh>
    <rPh sb="408" eb="409">
      <t>ホウ</t>
    </rPh>
    <rPh sb="410" eb="412">
      <t>テキヨウ</t>
    </rPh>
    <rPh sb="414" eb="416">
      <t>ゲンキン</t>
    </rPh>
    <rPh sb="417" eb="419">
      <t>ホユウ</t>
    </rPh>
    <rPh sb="420" eb="421">
      <t>スク</t>
    </rPh>
    <rPh sb="431" eb="433">
      <t>キギョウ</t>
    </rPh>
    <rPh sb="433" eb="434">
      <t>サイ</t>
    </rPh>
    <rPh sb="434" eb="436">
      <t>ザンダカ</t>
    </rPh>
    <rPh sb="436" eb="437">
      <t>タイ</t>
    </rPh>
    <rPh sb="437" eb="439">
      <t>ジギョウ</t>
    </rPh>
    <rPh sb="439" eb="441">
      <t>キボ</t>
    </rPh>
    <rPh sb="441" eb="443">
      <t>ヒリツ</t>
    </rPh>
    <rPh sb="445" eb="448">
      <t>ゲスイドウ</t>
    </rPh>
    <rPh sb="448" eb="450">
      <t>ジギョウ</t>
    </rPh>
    <rPh sb="450" eb="452">
      <t>カイシ</t>
    </rPh>
    <rPh sb="452" eb="454">
      <t>トウショ</t>
    </rPh>
    <rPh sb="466" eb="468">
      <t>ショウカン</t>
    </rPh>
    <rPh sb="469" eb="471">
      <t>シュウリョウ</t>
    </rPh>
    <rPh sb="477" eb="479">
      <t>ルイジ</t>
    </rPh>
    <rPh sb="479" eb="481">
      <t>ダンタイ</t>
    </rPh>
    <rPh sb="482" eb="485">
      <t>ヘイキンチ</t>
    </rPh>
    <rPh sb="486" eb="488">
      <t>シタマワ</t>
    </rPh>
    <rPh sb="495" eb="497">
      <t>ケイヒ</t>
    </rPh>
    <rPh sb="497" eb="499">
      <t>カイシュウ</t>
    </rPh>
    <rPh sb="499" eb="500">
      <t>リツ</t>
    </rPh>
    <rPh sb="502" eb="505">
      <t>コンネンド</t>
    </rPh>
    <rPh sb="511" eb="513">
      <t>シタマワ</t>
    </rPh>
    <rPh sb="520" eb="522">
      <t>フメイ</t>
    </rPh>
    <rPh sb="522" eb="523">
      <t>スイ</t>
    </rPh>
    <rPh sb="523" eb="525">
      <t>タイサク</t>
    </rPh>
    <rPh sb="526" eb="527">
      <t>スス</t>
    </rPh>
    <rPh sb="533" eb="535">
      <t>オスイ</t>
    </rPh>
    <rPh sb="535" eb="537">
      <t>ショリ</t>
    </rPh>
    <rPh sb="537" eb="538">
      <t>ヒ</t>
    </rPh>
    <rPh sb="539" eb="541">
      <t>サクゲン</t>
    </rPh>
    <rPh sb="542" eb="543">
      <t>ツトヒツヨウオスイショリゲンカルイジダンタイヘイキンチシタマワオスイショリヒゾウカソナザイゲンカクホツトシセツリヨウリツスイセンカリツルイジダンタイヘイキンチウワマワタダギョウセイジンコウゲンショウエイキョウハイジョデキケイゾクフキュウソクシンツトヒツヨウ</t>
    </rPh>
    <phoneticPr fontId="4"/>
  </si>
  <si>
    <t>①有形固定資産減価償却率
　類似団体の平均を下回っている。今後も減価償却率は上がっていく見込みであるため、施設の長寿命化や更新時期について検討を行い、有効活用を図る必要がある。
②管渠老朽化率
　下水道事業開始前より既存開発団地において使用されていた管渠が法定耐用年数を迎えたことにより管渠老朽化率が上がっている。
③管渠改善率
　法定耐用年数を迎えた管渠が一部ある、ストックマネジメント計画を適時見直しつつ計画に基づき改築・更新等の資産管理を行っていく必要がある。</t>
    <rPh sb="1" eb="3">
      <t>ユウケイ</t>
    </rPh>
    <rPh sb="3" eb="5">
      <t>コテイ</t>
    </rPh>
    <rPh sb="5" eb="7">
      <t>シサン</t>
    </rPh>
    <rPh sb="7" eb="9">
      <t>ゲンカ</t>
    </rPh>
    <rPh sb="9" eb="11">
      <t>ショウキャク</t>
    </rPh>
    <rPh sb="11" eb="12">
      <t>リツ</t>
    </rPh>
    <rPh sb="14" eb="16">
      <t>ルイジ</t>
    </rPh>
    <rPh sb="16" eb="18">
      <t>ダンタイ</t>
    </rPh>
    <rPh sb="19" eb="21">
      <t>ヘイキン</t>
    </rPh>
    <rPh sb="22" eb="24">
      <t>シタマワ</t>
    </rPh>
    <rPh sb="29" eb="31">
      <t>コンゴ</t>
    </rPh>
    <rPh sb="32" eb="34">
      <t>ゲンカ</t>
    </rPh>
    <rPh sb="34" eb="36">
      <t>ショウキャク</t>
    </rPh>
    <rPh sb="36" eb="37">
      <t>リツ</t>
    </rPh>
    <rPh sb="38" eb="39">
      <t>ア</t>
    </rPh>
    <rPh sb="44" eb="46">
      <t>ミコ</t>
    </rPh>
    <rPh sb="90" eb="92">
      <t>カンキョ</t>
    </rPh>
    <rPh sb="92" eb="95">
      <t>ロウキュウカ</t>
    </rPh>
    <rPh sb="95" eb="96">
      <t>リツ</t>
    </rPh>
    <rPh sb="98" eb="101">
      <t>ゲスイドウ</t>
    </rPh>
    <rPh sb="101" eb="103">
      <t>ジギョウ</t>
    </rPh>
    <rPh sb="103" eb="105">
      <t>カイシ</t>
    </rPh>
    <rPh sb="105" eb="106">
      <t>マエ</t>
    </rPh>
    <rPh sb="108" eb="110">
      <t>キゾン</t>
    </rPh>
    <rPh sb="110" eb="112">
      <t>カイハツ</t>
    </rPh>
    <rPh sb="112" eb="114">
      <t>ダンチ</t>
    </rPh>
    <rPh sb="118" eb="120">
      <t>シヨウ</t>
    </rPh>
    <rPh sb="125" eb="127">
      <t>カンキョ</t>
    </rPh>
    <rPh sb="128" eb="130">
      <t>ホウテイ</t>
    </rPh>
    <rPh sb="129" eb="130">
      <t>トウチョウ</t>
    </rPh>
    <rPh sb="135" eb="136">
      <t>ムカ</t>
    </rPh>
    <rPh sb="143" eb="145">
      <t>カンキョ</t>
    </rPh>
    <rPh sb="145" eb="148">
      <t>ロウキュウカ</t>
    </rPh>
    <rPh sb="148" eb="149">
      <t>リツ</t>
    </rPh>
    <rPh sb="150" eb="151">
      <t>ア</t>
    </rPh>
    <rPh sb="159" eb="161">
      <t>カンキョ</t>
    </rPh>
    <rPh sb="161" eb="163">
      <t>カイゼン</t>
    </rPh>
    <rPh sb="163" eb="164">
      <t>リツ</t>
    </rPh>
    <rPh sb="166" eb="168">
      <t>ホウテイ</t>
    </rPh>
    <rPh sb="168" eb="170">
      <t>タイヨウ</t>
    </rPh>
    <rPh sb="170" eb="172">
      <t>ネンスウ</t>
    </rPh>
    <rPh sb="173" eb="174">
      <t>ムカ</t>
    </rPh>
    <rPh sb="176" eb="178">
      <t>カンキョ</t>
    </rPh>
    <rPh sb="179" eb="181">
      <t>イチブ</t>
    </rPh>
    <rPh sb="197" eb="199">
      <t>テキジ</t>
    </rPh>
    <rPh sb="199" eb="201">
      <t>ミナオ</t>
    </rPh>
    <rPh sb="204" eb="206">
      <t>ケイカク</t>
    </rPh>
    <rPh sb="210" eb="212">
      <t>カイチク</t>
    </rPh>
    <rPh sb="213" eb="215">
      <t>コウシン</t>
    </rPh>
    <rPh sb="215" eb="216">
      <t>ナド</t>
    </rPh>
    <rPh sb="217" eb="219">
      <t>シサン</t>
    </rPh>
    <rPh sb="222" eb="223">
      <t>オコナ</t>
    </rPh>
    <rPh sb="227" eb="229">
      <t>ヒツヨウ</t>
    </rPh>
    <phoneticPr fontId="4"/>
  </si>
  <si>
    <t xml:space="preserve">　使用料収入で経費を全て回収出来ておらず一般会計からの繰入に依存している状況である。健全かつ適正な事業運営が行えるよう不明水対策や未接続世帯に接続推進を行い、また、資産の更新需要に備え、ストックマネジメント計画や経営戦略による将来投資経費を踏まえた料金算定による財源確保に取り組み、住民生活に必要不可欠なサービスを持続的に提供していく必要がある。
</t>
    <rPh sb="10" eb="11">
      <t>スベ</t>
    </rPh>
    <rPh sb="42" eb="44">
      <t>ケンゼン</t>
    </rPh>
    <rPh sb="46" eb="48">
      <t>テキセイ</t>
    </rPh>
    <rPh sb="49" eb="51">
      <t>ジギョウ</t>
    </rPh>
    <rPh sb="51" eb="53">
      <t>ウンエイ</t>
    </rPh>
    <rPh sb="54" eb="55">
      <t>オコナ</t>
    </rPh>
    <rPh sb="82" eb="84">
      <t>シサン</t>
    </rPh>
    <rPh sb="85" eb="87">
      <t>コウシン</t>
    </rPh>
    <rPh sb="87" eb="89">
      <t>ジュヨウ</t>
    </rPh>
    <rPh sb="90" eb="91">
      <t>ソナ</t>
    </rPh>
    <rPh sb="103" eb="105">
      <t>ケイカク</t>
    </rPh>
    <rPh sb="106" eb="108">
      <t>ケイエイ</t>
    </rPh>
    <rPh sb="108" eb="110">
      <t>センリャク</t>
    </rPh>
    <rPh sb="113" eb="115">
      <t>ショウライ</t>
    </rPh>
    <rPh sb="115" eb="117">
      <t>トウシ</t>
    </rPh>
    <rPh sb="117" eb="119">
      <t>ケイヒ</t>
    </rPh>
    <rPh sb="120" eb="121">
      <t>フ</t>
    </rPh>
    <rPh sb="124" eb="126">
      <t>リョウキン</t>
    </rPh>
    <rPh sb="126" eb="128">
      <t>サンテイ</t>
    </rPh>
    <rPh sb="131" eb="133">
      <t>ザイゲン</t>
    </rPh>
    <rPh sb="133" eb="135">
      <t>カクホ</t>
    </rPh>
    <rPh sb="136" eb="137">
      <t>ト</t>
    </rPh>
    <rPh sb="138" eb="139">
      <t>ク</t>
    </rPh>
    <rPh sb="141" eb="143">
      <t>ジュウミン</t>
    </rPh>
    <rPh sb="143" eb="145">
      <t>セイカツ</t>
    </rPh>
    <rPh sb="146" eb="148">
      <t>ヒツヨウ</t>
    </rPh>
    <rPh sb="148" eb="151">
      <t>フカケツ</t>
    </rPh>
    <rPh sb="157" eb="160">
      <t>ジゾクテキ</t>
    </rPh>
    <rPh sb="161" eb="163">
      <t>テイキョウ</t>
    </rPh>
    <rPh sb="167" eb="16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</si>
</sst>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D33-4286-A7F3-3855078226B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1.65</c:v>
                </c:pt>
                <c:pt idx="4">
                  <c:v>0.14000000000000001</c:v>
                </c:pt>
              </c:numCache>
            </c:numRef>
          </c:val>
          <c:smooth val="0"/>
          <c:extLst>
            <c:ext xmlns:c16="http://schemas.microsoft.com/office/drawing/2014/chart" uri="{C3380CC4-5D6E-409C-BE32-E72D297353CC}">
              <c16:uniqueId val="{00000001-7D33-4286-A7F3-3855078226B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6CC-4604-85A4-DDB600346C3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50.53</c:v>
                </c:pt>
                <c:pt idx="4">
                  <c:v>51.42</c:v>
                </c:pt>
              </c:numCache>
            </c:numRef>
          </c:val>
          <c:smooth val="0"/>
          <c:extLst>
            <c:ext xmlns:c16="http://schemas.microsoft.com/office/drawing/2014/chart" uri="{C3380CC4-5D6E-409C-BE32-E72D297353CC}">
              <c16:uniqueId val="{00000001-76CC-4604-85A4-DDB600346C3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89.82</c:v>
                </c:pt>
                <c:pt idx="4">
                  <c:v>90.7</c:v>
                </c:pt>
              </c:numCache>
            </c:numRef>
          </c:val>
          <c:extLst>
            <c:ext xmlns:c16="http://schemas.microsoft.com/office/drawing/2014/chart" uri="{C3380CC4-5D6E-409C-BE32-E72D297353CC}">
              <c16:uniqueId val="{00000000-4A84-46D1-8101-0347390CFB0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82.08</c:v>
                </c:pt>
                <c:pt idx="4">
                  <c:v>81.34</c:v>
                </c:pt>
              </c:numCache>
            </c:numRef>
          </c:val>
          <c:smooth val="0"/>
          <c:extLst>
            <c:ext xmlns:c16="http://schemas.microsoft.com/office/drawing/2014/chart" uri="{C3380CC4-5D6E-409C-BE32-E72D297353CC}">
              <c16:uniqueId val="{00000001-4A84-46D1-8101-0347390CFB0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109.75</c:v>
                </c:pt>
                <c:pt idx="4">
                  <c:v>115.13</c:v>
                </c:pt>
              </c:numCache>
            </c:numRef>
          </c:val>
          <c:extLst>
            <c:ext xmlns:c16="http://schemas.microsoft.com/office/drawing/2014/chart" uri="{C3380CC4-5D6E-409C-BE32-E72D297353CC}">
              <c16:uniqueId val="{00000000-C3EC-4B48-BA4C-BF9A76559EA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107.21</c:v>
                </c:pt>
                <c:pt idx="4">
                  <c:v>107.08</c:v>
                </c:pt>
              </c:numCache>
            </c:numRef>
          </c:val>
          <c:smooth val="0"/>
          <c:extLst>
            <c:ext xmlns:c16="http://schemas.microsoft.com/office/drawing/2014/chart" uri="{C3380CC4-5D6E-409C-BE32-E72D297353CC}">
              <c16:uniqueId val="{00000001-C3EC-4B48-BA4C-BF9A76559EA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3.64</c:v>
                </c:pt>
                <c:pt idx="4">
                  <c:v>7.27</c:v>
                </c:pt>
              </c:numCache>
            </c:numRef>
          </c:val>
          <c:extLst>
            <c:ext xmlns:c16="http://schemas.microsoft.com/office/drawing/2014/chart" uri="{C3380CC4-5D6E-409C-BE32-E72D297353CC}">
              <c16:uniqueId val="{00000000-F628-4F9B-ADE2-618502F9B95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12.7</c:v>
                </c:pt>
                <c:pt idx="4">
                  <c:v>14.65</c:v>
                </c:pt>
              </c:numCache>
            </c:numRef>
          </c:val>
          <c:smooth val="0"/>
          <c:extLst>
            <c:ext xmlns:c16="http://schemas.microsoft.com/office/drawing/2014/chart" uri="{C3380CC4-5D6E-409C-BE32-E72D297353CC}">
              <c16:uniqueId val="{00000001-F628-4F9B-ADE2-618502F9B95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c:v>13.14</c:v>
                </c:pt>
              </c:numCache>
            </c:numRef>
          </c:val>
          <c:extLst>
            <c:ext xmlns:c16="http://schemas.microsoft.com/office/drawing/2014/chart" uri="{C3380CC4-5D6E-409C-BE32-E72D297353CC}">
              <c16:uniqueId val="{00000000-CDB9-48B8-9F6B-14A0071EAA8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c:v>0.1</c:v>
                </c:pt>
              </c:numCache>
            </c:numRef>
          </c:val>
          <c:smooth val="0"/>
          <c:extLst>
            <c:ext xmlns:c16="http://schemas.microsoft.com/office/drawing/2014/chart" uri="{C3380CC4-5D6E-409C-BE32-E72D297353CC}">
              <c16:uniqueId val="{00000001-CDB9-48B8-9F6B-14A0071EAA8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C0B-4397-8458-143F686F4E6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43.71</c:v>
                </c:pt>
                <c:pt idx="4">
                  <c:v>45.94</c:v>
                </c:pt>
              </c:numCache>
            </c:numRef>
          </c:val>
          <c:smooth val="0"/>
          <c:extLst>
            <c:ext xmlns:c16="http://schemas.microsoft.com/office/drawing/2014/chart" uri="{C3380CC4-5D6E-409C-BE32-E72D297353CC}">
              <c16:uniqueId val="{00000001-9C0B-4397-8458-143F686F4E6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35.75</c:v>
                </c:pt>
                <c:pt idx="4">
                  <c:v>45.49</c:v>
                </c:pt>
              </c:numCache>
            </c:numRef>
          </c:val>
          <c:extLst>
            <c:ext xmlns:c16="http://schemas.microsoft.com/office/drawing/2014/chart" uri="{C3380CC4-5D6E-409C-BE32-E72D297353CC}">
              <c16:uniqueId val="{00000000-B211-4DC6-ADEF-51158BA9F01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40.67</c:v>
                </c:pt>
                <c:pt idx="4">
                  <c:v>47.7</c:v>
                </c:pt>
              </c:numCache>
            </c:numRef>
          </c:val>
          <c:smooth val="0"/>
          <c:extLst>
            <c:ext xmlns:c16="http://schemas.microsoft.com/office/drawing/2014/chart" uri="{C3380CC4-5D6E-409C-BE32-E72D297353CC}">
              <c16:uniqueId val="{00000001-B211-4DC6-ADEF-51158BA9F01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270.8</c:v>
                </c:pt>
                <c:pt idx="4">
                  <c:v>226.12</c:v>
                </c:pt>
              </c:numCache>
            </c:numRef>
          </c:val>
          <c:extLst>
            <c:ext xmlns:c16="http://schemas.microsoft.com/office/drawing/2014/chart" uri="{C3380CC4-5D6E-409C-BE32-E72D297353CC}">
              <c16:uniqueId val="{00000000-C3F7-4FC2-A23B-024D7446ADD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1050.51</c:v>
                </c:pt>
                <c:pt idx="4">
                  <c:v>1102.01</c:v>
                </c:pt>
              </c:numCache>
            </c:numRef>
          </c:val>
          <c:smooth val="0"/>
          <c:extLst>
            <c:ext xmlns:c16="http://schemas.microsoft.com/office/drawing/2014/chart" uri="{C3380CC4-5D6E-409C-BE32-E72D297353CC}">
              <c16:uniqueId val="{00000001-C3F7-4FC2-A23B-024D7446ADD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99.55</c:v>
                </c:pt>
                <c:pt idx="4">
                  <c:v>98.2</c:v>
                </c:pt>
              </c:numCache>
            </c:numRef>
          </c:val>
          <c:extLst>
            <c:ext xmlns:c16="http://schemas.microsoft.com/office/drawing/2014/chart" uri="{C3380CC4-5D6E-409C-BE32-E72D297353CC}">
              <c16:uniqueId val="{00000000-44F9-439D-B335-26856B2FD4C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82.65</c:v>
                </c:pt>
                <c:pt idx="4">
                  <c:v>82.55</c:v>
                </c:pt>
              </c:numCache>
            </c:numRef>
          </c:val>
          <c:smooth val="0"/>
          <c:extLst>
            <c:ext xmlns:c16="http://schemas.microsoft.com/office/drawing/2014/chart" uri="{C3380CC4-5D6E-409C-BE32-E72D297353CC}">
              <c16:uniqueId val="{00000001-44F9-439D-B335-26856B2FD4C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171.63</c:v>
                </c:pt>
                <c:pt idx="4">
                  <c:v>175.75</c:v>
                </c:pt>
              </c:numCache>
            </c:numRef>
          </c:val>
          <c:extLst>
            <c:ext xmlns:c16="http://schemas.microsoft.com/office/drawing/2014/chart" uri="{C3380CC4-5D6E-409C-BE32-E72D297353CC}">
              <c16:uniqueId val="{00000000-1838-4BF6-B4FB-0C964C351B1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186.3</c:v>
                </c:pt>
                <c:pt idx="4">
                  <c:v>188.38</c:v>
                </c:pt>
              </c:numCache>
            </c:numRef>
          </c:val>
          <c:smooth val="0"/>
          <c:extLst>
            <c:ext xmlns:c16="http://schemas.microsoft.com/office/drawing/2014/chart" uri="{C3380CC4-5D6E-409C-BE32-E72D297353CC}">
              <c16:uniqueId val="{00000001-1838-4BF6-B4FB-0C964C351B1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Y1"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埼玉県　嵐山町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Cc2</v>
      </c>
      <c r="X8" s="35"/>
      <c r="Y8" s="35"/>
      <c r="Z8" s="35"/>
      <c r="AA8" s="35"/>
      <c r="AB8" s="35"/>
      <c r="AC8" s="35"/>
      <c r="AD8" s="36" t="str">
        <f>データ!$M$6</f>
        <v>非設置</v>
      </c>
      <c r="AE8" s="36"/>
      <c r="AF8" s="36"/>
      <c r="AG8" s="36"/>
      <c r="AH8" s="36"/>
      <c r="AI8" s="36"/>
      <c r="AJ8" s="36"/>
      <c r="AK8" s="3"/>
      <c r="AL8" s="37">
        <f>データ!S6</f>
        <v>17630</v>
      </c>
      <c r="AM8" s="37"/>
      <c r="AN8" s="37"/>
      <c r="AO8" s="37"/>
      <c r="AP8" s="37"/>
      <c r="AQ8" s="37"/>
      <c r="AR8" s="37"/>
      <c r="AS8" s="37"/>
      <c r="AT8" s="38">
        <f>データ!T6</f>
        <v>29.92</v>
      </c>
      <c r="AU8" s="38"/>
      <c r="AV8" s="38"/>
      <c r="AW8" s="38"/>
      <c r="AX8" s="38"/>
      <c r="AY8" s="38"/>
      <c r="AZ8" s="38"/>
      <c r="BA8" s="38"/>
      <c r="BB8" s="38">
        <f>データ!U6</f>
        <v>589.24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66.930000000000007</v>
      </c>
      <c r="J10" s="38"/>
      <c r="K10" s="38"/>
      <c r="L10" s="38"/>
      <c r="M10" s="38"/>
      <c r="N10" s="38"/>
      <c r="O10" s="38"/>
      <c r="P10" s="38">
        <f>データ!P6</f>
        <v>68.03</v>
      </c>
      <c r="Q10" s="38"/>
      <c r="R10" s="38"/>
      <c r="S10" s="38"/>
      <c r="T10" s="38"/>
      <c r="U10" s="38"/>
      <c r="V10" s="38"/>
      <c r="W10" s="38">
        <f>データ!Q6</f>
        <v>91.08</v>
      </c>
      <c r="X10" s="38"/>
      <c r="Y10" s="38"/>
      <c r="Z10" s="38"/>
      <c r="AA10" s="38"/>
      <c r="AB10" s="38"/>
      <c r="AC10" s="38"/>
      <c r="AD10" s="37">
        <f>データ!R6</f>
        <v>2530</v>
      </c>
      <c r="AE10" s="37"/>
      <c r="AF10" s="37"/>
      <c r="AG10" s="37"/>
      <c r="AH10" s="37"/>
      <c r="AI10" s="37"/>
      <c r="AJ10" s="37"/>
      <c r="AK10" s="2"/>
      <c r="AL10" s="37">
        <f>データ!V6</f>
        <v>11940</v>
      </c>
      <c r="AM10" s="37"/>
      <c r="AN10" s="37"/>
      <c r="AO10" s="37"/>
      <c r="AP10" s="37"/>
      <c r="AQ10" s="37"/>
      <c r="AR10" s="37"/>
      <c r="AS10" s="37"/>
      <c r="AT10" s="38">
        <f>データ!W6</f>
        <v>3.04</v>
      </c>
      <c r="AU10" s="38"/>
      <c r="AV10" s="38"/>
      <c r="AW10" s="38"/>
      <c r="AX10" s="38"/>
      <c r="AY10" s="38"/>
      <c r="AZ10" s="38"/>
      <c r="BA10" s="38"/>
      <c r="BB10" s="38">
        <f>データ!X6</f>
        <v>3927.63</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117</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118</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hHKFTTrYHOLkadUZpMusckXoBZCQTc87WA4vmgnYX+WTCozuXc9+JRvti7haVNySnB+uvy9GZl4D7oW2I8GFpA==" saltValue="GTkTk6sw2IrndNvyufbcg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113425</v>
      </c>
      <c r="D6" s="19">
        <f t="shared" si="3"/>
        <v>46</v>
      </c>
      <c r="E6" s="19">
        <f t="shared" si="3"/>
        <v>17</v>
      </c>
      <c r="F6" s="19">
        <f t="shared" si="3"/>
        <v>1</v>
      </c>
      <c r="G6" s="19">
        <f t="shared" si="3"/>
        <v>0</v>
      </c>
      <c r="H6" s="19" t="str">
        <f t="shared" si="3"/>
        <v>埼玉県　嵐山町</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66.930000000000007</v>
      </c>
      <c r="P6" s="20">
        <f t="shared" si="3"/>
        <v>68.03</v>
      </c>
      <c r="Q6" s="20">
        <f t="shared" si="3"/>
        <v>91.08</v>
      </c>
      <c r="R6" s="20">
        <f t="shared" si="3"/>
        <v>2530</v>
      </c>
      <c r="S6" s="20">
        <f t="shared" si="3"/>
        <v>17630</v>
      </c>
      <c r="T6" s="20">
        <f t="shared" si="3"/>
        <v>29.92</v>
      </c>
      <c r="U6" s="20">
        <f t="shared" si="3"/>
        <v>589.24</v>
      </c>
      <c r="V6" s="20">
        <f t="shared" si="3"/>
        <v>11940</v>
      </c>
      <c r="W6" s="20">
        <f t="shared" si="3"/>
        <v>3.04</v>
      </c>
      <c r="X6" s="20">
        <f t="shared" si="3"/>
        <v>3927.63</v>
      </c>
      <c r="Y6" s="21" t="str">
        <f>IF(Y7="",NA(),Y7)</f>
        <v>-</v>
      </c>
      <c r="Z6" s="21" t="str">
        <f t="shared" ref="Z6:AH6" si="4">IF(Z7="",NA(),Z7)</f>
        <v>-</v>
      </c>
      <c r="AA6" s="21" t="str">
        <f t="shared" si="4"/>
        <v>-</v>
      </c>
      <c r="AB6" s="21">
        <f t="shared" si="4"/>
        <v>109.75</v>
      </c>
      <c r="AC6" s="21">
        <f t="shared" si="4"/>
        <v>115.13</v>
      </c>
      <c r="AD6" s="21" t="str">
        <f t="shared" si="4"/>
        <v>-</v>
      </c>
      <c r="AE6" s="21" t="str">
        <f t="shared" si="4"/>
        <v>-</v>
      </c>
      <c r="AF6" s="21" t="str">
        <f t="shared" si="4"/>
        <v>-</v>
      </c>
      <c r="AG6" s="21">
        <f t="shared" si="4"/>
        <v>107.21</v>
      </c>
      <c r="AH6" s="21">
        <f t="shared" si="4"/>
        <v>107.08</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43.71</v>
      </c>
      <c r="AS6" s="21">
        <f t="shared" si="5"/>
        <v>45.94</v>
      </c>
      <c r="AT6" s="20" t="str">
        <f>IF(AT7="","",IF(AT7="-","【-】","【"&amp;SUBSTITUTE(TEXT(AT7,"#,##0.00"),"-","△")&amp;"】"))</f>
        <v>【3.09】</v>
      </c>
      <c r="AU6" s="21" t="str">
        <f>IF(AU7="",NA(),AU7)</f>
        <v>-</v>
      </c>
      <c r="AV6" s="21" t="str">
        <f t="shared" ref="AV6:BD6" si="6">IF(AV7="",NA(),AV7)</f>
        <v>-</v>
      </c>
      <c r="AW6" s="21" t="str">
        <f t="shared" si="6"/>
        <v>-</v>
      </c>
      <c r="AX6" s="21">
        <f t="shared" si="6"/>
        <v>35.75</v>
      </c>
      <c r="AY6" s="21">
        <f t="shared" si="6"/>
        <v>45.49</v>
      </c>
      <c r="AZ6" s="21" t="str">
        <f t="shared" si="6"/>
        <v>-</v>
      </c>
      <c r="BA6" s="21" t="str">
        <f t="shared" si="6"/>
        <v>-</v>
      </c>
      <c r="BB6" s="21" t="str">
        <f t="shared" si="6"/>
        <v>-</v>
      </c>
      <c r="BC6" s="21">
        <f t="shared" si="6"/>
        <v>40.67</v>
      </c>
      <c r="BD6" s="21">
        <f t="shared" si="6"/>
        <v>47.7</v>
      </c>
      <c r="BE6" s="20" t="str">
        <f>IF(BE7="","",IF(BE7="-","【-】","【"&amp;SUBSTITUTE(TEXT(BE7,"#,##0.00"),"-","△")&amp;"】"))</f>
        <v>【71.39】</v>
      </c>
      <c r="BF6" s="21" t="str">
        <f>IF(BF7="",NA(),BF7)</f>
        <v>-</v>
      </c>
      <c r="BG6" s="21" t="str">
        <f t="shared" ref="BG6:BO6" si="7">IF(BG7="",NA(),BG7)</f>
        <v>-</v>
      </c>
      <c r="BH6" s="21" t="str">
        <f t="shared" si="7"/>
        <v>-</v>
      </c>
      <c r="BI6" s="21">
        <f t="shared" si="7"/>
        <v>270.8</v>
      </c>
      <c r="BJ6" s="21">
        <f t="shared" si="7"/>
        <v>226.12</v>
      </c>
      <c r="BK6" s="21" t="str">
        <f t="shared" si="7"/>
        <v>-</v>
      </c>
      <c r="BL6" s="21" t="str">
        <f t="shared" si="7"/>
        <v>-</v>
      </c>
      <c r="BM6" s="21" t="str">
        <f t="shared" si="7"/>
        <v>-</v>
      </c>
      <c r="BN6" s="21">
        <f t="shared" si="7"/>
        <v>1050.51</v>
      </c>
      <c r="BO6" s="21">
        <f t="shared" si="7"/>
        <v>1102.01</v>
      </c>
      <c r="BP6" s="20" t="str">
        <f>IF(BP7="","",IF(BP7="-","【-】","【"&amp;SUBSTITUTE(TEXT(BP7,"#,##0.00"),"-","△")&amp;"】"))</f>
        <v>【669.11】</v>
      </c>
      <c r="BQ6" s="21" t="str">
        <f>IF(BQ7="",NA(),BQ7)</f>
        <v>-</v>
      </c>
      <c r="BR6" s="21" t="str">
        <f t="shared" ref="BR6:BZ6" si="8">IF(BR7="",NA(),BR7)</f>
        <v>-</v>
      </c>
      <c r="BS6" s="21" t="str">
        <f t="shared" si="8"/>
        <v>-</v>
      </c>
      <c r="BT6" s="21">
        <f t="shared" si="8"/>
        <v>99.55</v>
      </c>
      <c r="BU6" s="21">
        <f t="shared" si="8"/>
        <v>98.2</v>
      </c>
      <c r="BV6" s="21" t="str">
        <f t="shared" si="8"/>
        <v>-</v>
      </c>
      <c r="BW6" s="21" t="str">
        <f t="shared" si="8"/>
        <v>-</v>
      </c>
      <c r="BX6" s="21" t="str">
        <f t="shared" si="8"/>
        <v>-</v>
      </c>
      <c r="BY6" s="21">
        <f t="shared" si="8"/>
        <v>82.65</v>
      </c>
      <c r="BZ6" s="21">
        <f t="shared" si="8"/>
        <v>82.55</v>
      </c>
      <c r="CA6" s="20" t="str">
        <f>IF(CA7="","",IF(CA7="-","【-】","【"&amp;SUBSTITUTE(TEXT(CA7,"#,##0.00"),"-","△")&amp;"】"))</f>
        <v>【99.73】</v>
      </c>
      <c r="CB6" s="21" t="str">
        <f>IF(CB7="",NA(),CB7)</f>
        <v>-</v>
      </c>
      <c r="CC6" s="21" t="str">
        <f t="shared" ref="CC6:CK6" si="9">IF(CC7="",NA(),CC7)</f>
        <v>-</v>
      </c>
      <c r="CD6" s="21" t="str">
        <f t="shared" si="9"/>
        <v>-</v>
      </c>
      <c r="CE6" s="21">
        <f t="shared" si="9"/>
        <v>171.63</v>
      </c>
      <c r="CF6" s="21">
        <f t="shared" si="9"/>
        <v>175.75</v>
      </c>
      <c r="CG6" s="21" t="str">
        <f t="shared" si="9"/>
        <v>-</v>
      </c>
      <c r="CH6" s="21" t="str">
        <f t="shared" si="9"/>
        <v>-</v>
      </c>
      <c r="CI6" s="21" t="str">
        <f t="shared" si="9"/>
        <v>-</v>
      </c>
      <c r="CJ6" s="21">
        <f t="shared" si="9"/>
        <v>186.3</v>
      </c>
      <c r="CK6" s="21">
        <f t="shared" si="9"/>
        <v>188.38</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50.53</v>
      </c>
      <c r="CV6" s="21">
        <f t="shared" si="10"/>
        <v>51.42</v>
      </c>
      <c r="CW6" s="20" t="str">
        <f>IF(CW7="","",IF(CW7="-","【-】","【"&amp;SUBSTITUTE(TEXT(CW7,"#,##0.00"),"-","△")&amp;"】"))</f>
        <v>【59.99】</v>
      </c>
      <c r="CX6" s="21" t="str">
        <f>IF(CX7="",NA(),CX7)</f>
        <v>-</v>
      </c>
      <c r="CY6" s="21" t="str">
        <f t="shared" ref="CY6:DG6" si="11">IF(CY7="",NA(),CY7)</f>
        <v>-</v>
      </c>
      <c r="CZ6" s="21" t="str">
        <f t="shared" si="11"/>
        <v>-</v>
      </c>
      <c r="DA6" s="21">
        <f t="shared" si="11"/>
        <v>89.82</v>
      </c>
      <c r="DB6" s="21">
        <f t="shared" si="11"/>
        <v>90.7</v>
      </c>
      <c r="DC6" s="21" t="str">
        <f t="shared" si="11"/>
        <v>-</v>
      </c>
      <c r="DD6" s="21" t="str">
        <f t="shared" si="11"/>
        <v>-</v>
      </c>
      <c r="DE6" s="21" t="str">
        <f t="shared" si="11"/>
        <v>-</v>
      </c>
      <c r="DF6" s="21">
        <f t="shared" si="11"/>
        <v>82.08</v>
      </c>
      <c r="DG6" s="21">
        <f t="shared" si="11"/>
        <v>81.34</v>
      </c>
      <c r="DH6" s="20" t="str">
        <f>IF(DH7="","",IF(DH7="-","【-】","【"&amp;SUBSTITUTE(TEXT(DH7,"#,##0.00"),"-","△")&amp;"】"))</f>
        <v>【95.72】</v>
      </c>
      <c r="DI6" s="21" t="str">
        <f>IF(DI7="",NA(),DI7)</f>
        <v>-</v>
      </c>
      <c r="DJ6" s="21" t="str">
        <f t="shared" ref="DJ6:DR6" si="12">IF(DJ7="",NA(),DJ7)</f>
        <v>-</v>
      </c>
      <c r="DK6" s="21" t="str">
        <f t="shared" si="12"/>
        <v>-</v>
      </c>
      <c r="DL6" s="21">
        <f t="shared" si="12"/>
        <v>3.64</v>
      </c>
      <c r="DM6" s="21">
        <f t="shared" si="12"/>
        <v>7.27</v>
      </c>
      <c r="DN6" s="21" t="str">
        <f t="shared" si="12"/>
        <v>-</v>
      </c>
      <c r="DO6" s="21" t="str">
        <f t="shared" si="12"/>
        <v>-</v>
      </c>
      <c r="DP6" s="21" t="str">
        <f t="shared" si="12"/>
        <v>-</v>
      </c>
      <c r="DQ6" s="21">
        <f t="shared" si="12"/>
        <v>12.7</v>
      </c>
      <c r="DR6" s="21">
        <f t="shared" si="12"/>
        <v>14.65</v>
      </c>
      <c r="DS6" s="20" t="str">
        <f>IF(DS7="","",IF(DS7="-","【-】","【"&amp;SUBSTITUTE(TEXT(DS7,"#,##0.00"),"-","△")&amp;"】"))</f>
        <v>【38.17】</v>
      </c>
      <c r="DT6" s="21" t="str">
        <f>IF(DT7="",NA(),DT7)</f>
        <v>-</v>
      </c>
      <c r="DU6" s="21" t="str">
        <f t="shared" ref="DU6:EC6" si="13">IF(DU7="",NA(),DU7)</f>
        <v>-</v>
      </c>
      <c r="DV6" s="21" t="str">
        <f t="shared" si="13"/>
        <v>-</v>
      </c>
      <c r="DW6" s="20">
        <f t="shared" si="13"/>
        <v>0</v>
      </c>
      <c r="DX6" s="21">
        <f t="shared" si="13"/>
        <v>13.14</v>
      </c>
      <c r="DY6" s="21" t="str">
        <f t="shared" si="13"/>
        <v>-</v>
      </c>
      <c r="DZ6" s="21" t="str">
        <f t="shared" si="13"/>
        <v>-</v>
      </c>
      <c r="EA6" s="21" t="str">
        <f t="shared" si="13"/>
        <v>-</v>
      </c>
      <c r="EB6" s="20">
        <f t="shared" si="13"/>
        <v>0</v>
      </c>
      <c r="EC6" s="21">
        <f t="shared" si="13"/>
        <v>0.1</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1.65</v>
      </c>
      <c r="EN6" s="21">
        <f t="shared" si="14"/>
        <v>0.14000000000000001</v>
      </c>
      <c r="EO6" s="20" t="str">
        <f>IF(EO7="","",IF(EO7="-","【-】","【"&amp;SUBSTITUTE(TEXT(EO7,"#,##0.00"),"-","△")&amp;"】"))</f>
        <v>【0.24】</v>
      </c>
    </row>
    <row r="7" spans="1:148" s="22" customFormat="1" x14ac:dyDescent="0.15">
      <c r="A7" s="14"/>
      <c r="B7" s="23">
        <v>2021</v>
      </c>
      <c r="C7" s="23">
        <v>113425</v>
      </c>
      <c r="D7" s="23">
        <v>46</v>
      </c>
      <c r="E7" s="23">
        <v>17</v>
      </c>
      <c r="F7" s="23">
        <v>1</v>
      </c>
      <c r="G7" s="23">
        <v>0</v>
      </c>
      <c r="H7" s="23" t="s">
        <v>96</v>
      </c>
      <c r="I7" s="23" t="s">
        <v>97</v>
      </c>
      <c r="J7" s="23" t="s">
        <v>98</v>
      </c>
      <c r="K7" s="23" t="s">
        <v>99</v>
      </c>
      <c r="L7" s="23" t="s">
        <v>100</v>
      </c>
      <c r="M7" s="23" t="s">
        <v>101</v>
      </c>
      <c r="N7" s="24" t="s">
        <v>102</v>
      </c>
      <c r="O7" s="24">
        <v>66.930000000000007</v>
      </c>
      <c r="P7" s="24">
        <v>68.03</v>
      </c>
      <c r="Q7" s="24">
        <v>91.08</v>
      </c>
      <c r="R7" s="24">
        <v>2530</v>
      </c>
      <c r="S7" s="24">
        <v>17630</v>
      </c>
      <c r="T7" s="24">
        <v>29.92</v>
      </c>
      <c r="U7" s="24">
        <v>589.24</v>
      </c>
      <c r="V7" s="24">
        <v>11940</v>
      </c>
      <c r="W7" s="24">
        <v>3.04</v>
      </c>
      <c r="X7" s="24">
        <v>3927.63</v>
      </c>
      <c r="Y7" s="24" t="s">
        <v>102</v>
      </c>
      <c r="Z7" s="24" t="s">
        <v>102</v>
      </c>
      <c r="AA7" s="24" t="s">
        <v>102</v>
      </c>
      <c r="AB7" s="24">
        <v>109.75</v>
      </c>
      <c r="AC7" s="24">
        <v>115.13</v>
      </c>
      <c r="AD7" s="24" t="s">
        <v>102</v>
      </c>
      <c r="AE7" s="24" t="s">
        <v>102</v>
      </c>
      <c r="AF7" s="24" t="s">
        <v>102</v>
      </c>
      <c r="AG7" s="24">
        <v>107.21</v>
      </c>
      <c r="AH7" s="24">
        <v>107.08</v>
      </c>
      <c r="AI7" s="24">
        <v>107.02</v>
      </c>
      <c r="AJ7" s="24" t="s">
        <v>102</v>
      </c>
      <c r="AK7" s="24" t="s">
        <v>102</v>
      </c>
      <c r="AL7" s="24" t="s">
        <v>102</v>
      </c>
      <c r="AM7" s="24">
        <v>0</v>
      </c>
      <c r="AN7" s="24">
        <v>0</v>
      </c>
      <c r="AO7" s="24" t="s">
        <v>102</v>
      </c>
      <c r="AP7" s="24" t="s">
        <v>102</v>
      </c>
      <c r="AQ7" s="24" t="s">
        <v>102</v>
      </c>
      <c r="AR7" s="24">
        <v>43.71</v>
      </c>
      <c r="AS7" s="24">
        <v>45.94</v>
      </c>
      <c r="AT7" s="24">
        <v>3.09</v>
      </c>
      <c r="AU7" s="24" t="s">
        <v>102</v>
      </c>
      <c r="AV7" s="24" t="s">
        <v>102</v>
      </c>
      <c r="AW7" s="24" t="s">
        <v>102</v>
      </c>
      <c r="AX7" s="24">
        <v>35.75</v>
      </c>
      <c r="AY7" s="24">
        <v>45.49</v>
      </c>
      <c r="AZ7" s="24" t="s">
        <v>102</v>
      </c>
      <c r="BA7" s="24" t="s">
        <v>102</v>
      </c>
      <c r="BB7" s="24" t="s">
        <v>102</v>
      </c>
      <c r="BC7" s="24">
        <v>40.67</v>
      </c>
      <c r="BD7" s="24">
        <v>47.7</v>
      </c>
      <c r="BE7" s="24">
        <v>71.39</v>
      </c>
      <c r="BF7" s="24" t="s">
        <v>102</v>
      </c>
      <c r="BG7" s="24" t="s">
        <v>102</v>
      </c>
      <c r="BH7" s="24" t="s">
        <v>102</v>
      </c>
      <c r="BI7" s="24">
        <v>270.8</v>
      </c>
      <c r="BJ7" s="24">
        <v>226.12</v>
      </c>
      <c r="BK7" s="24" t="s">
        <v>102</v>
      </c>
      <c r="BL7" s="24" t="s">
        <v>102</v>
      </c>
      <c r="BM7" s="24" t="s">
        <v>102</v>
      </c>
      <c r="BN7" s="24">
        <v>1050.51</v>
      </c>
      <c r="BO7" s="24">
        <v>1102.01</v>
      </c>
      <c r="BP7" s="24">
        <v>669.11</v>
      </c>
      <c r="BQ7" s="24" t="s">
        <v>102</v>
      </c>
      <c r="BR7" s="24" t="s">
        <v>102</v>
      </c>
      <c r="BS7" s="24" t="s">
        <v>102</v>
      </c>
      <c r="BT7" s="24">
        <v>99.55</v>
      </c>
      <c r="BU7" s="24">
        <v>98.2</v>
      </c>
      <c r="BV7" s="24" t="s">
        <v>102</v>
      </c>
      <c r="BW7" s="24" t="s">
        <v>102</v>
      </c>
      <c r="BX7" s="24" t="s">
        <v>102</v>
      </c>
      <c r="BY7" s="24">
        <v>82.65</v>
      </c>
      <c r="BZ7" s="24">
        <v>82.55</v>
      </c>
      <c r="CA7" s="24">
        <v>99.73</v>
      </c>
      <c r="CB7" s="24" t="s">
        <v>102</v>
      </c>
      <c r="CC7" s="24" t="s">
        <v>102</v>
      </c>
      <c r="CD7" s="24" t="s">
        <v>102</v>
      </c>
      <c r="CE7" s="24">
        <v>171.63</v>
      </c>
      <c r="CF7" s="24">
        <v>175.75</v>
      </c>
      <c r="CG7" s="24" t="s">
        <v>102</v>
      </c>
      <c r="CH7" s="24" t="s">
        <v>102</v>
      </c>
      <c r="CI7" s="24" t="s">
        <v>102</v>
      </c>
      <c r="CJ7" s="24">
        <v>186.3</v>
      </c>
      <c r="CK7" s="24">
        <v>188.38</v>
      </c>
      <c r="CL7" s="24">
        <v>134.97999999999999</v>
      </c>
      <c r="CM7" s="24" t="s">
        <v>102</v>
      </c>
      <c r="CN7" s="24" t="s">
        <v>102</v>
      </c>
      <c r="CO7" s="24" t="s">
        <v>102</v>
      </c>
      <c r="CP7" s="24" t="s">
        <v>102</v>
      </c>
      <c r="CQ7" s="24" t="s">
        <v>102</v>
      </c>
      <c r="CR7" s="24" t="s">
        <v>102</v>
      </c>
      <c r="CS7" s="24" t="s">
        <v>102</v>
      </c>
      <c r="CT7" s="24" t="s">
        <v>102</v>
      </c>
      <c r="CU7" s="24">
        <v>50.53</v>
      </c>
      <c r="CV7" s="24">
        <v>51.42</v>
      </c>
      <c r="CW7" s="24">
        <v>59.99</v>
      </c>
      <c r="CX7" s="24" t="s">
        <v>102</v>
      </c>
      <c r="CY7" s="24" t="s">
        <v>102</v>
      </c>
      <c r="CZ7" s="24" t="s">
        <v>102</v>
      </c>
      <c r="DA7" s="24">
        <v>89.82</v>
      </c>
      <c r="DB7" s="24">
        <v>90.7</v>
      </c>
      <c r="DC7" s="24" t="s">
        <v>102</v>
      </c>
      <c r="DD7" s="24" t="s">
        <v>102</v>
      </c>
      <c r="DE7" s="24" t="s">
        <v>102</v>
      </c>
      <c r="DF7" s="24">
        <v>82.08</v>
      </c>
      <c r="DG7" s="24">
        <v>81.34</v>
      </c>
      <c r="DH7" s="24">
        <v>95.72</v>
      </c>
      <c r="DI7" s="24" t="s">
        <v>102</v>
      </c>
      <c r="DJ7" s="24" t="s">
        <v>102</v>
      </c>
      <c r="DK7" s="24" t="s">
        <v>102</v>
      </c>
      <c r="DL7" s="24">
        <v>3.64</v>
      </c>
      <c r="DM7" s="24">
        <v>7.27</v>
      </c>
      <c r="DN7" s="24" t="s">
        <v>102</v>
      </c>
      <c r="DO7" s="24" t="s">
        <v>102</v>
      </c>
      <c r="DP7" s="24" t="s">
        <v>102</v>
      </c>
      <c r="DQ7" s="24">
        <v>12.7</v>
      </c>
      <c r="DR7" s="24">
        <v>14.65</v>
      </c>
      <c r="DS7" s="24">
        <v>38.17</v>
      </c>
      <c r="DT7" s="24" t="s">
        <v>102</v>
      </c>
      <c r="DU7" s="24" t="s">
        <v>102</v>
      </c>
      <c r="DV7" s="24" t="s">
        <v>102</v>
      </c>
      <c r="DW7" s="24">
        <v>0</v>
      </c>
      <c r="DX7" s="24">
        <v>13.14</v>
      </c>
      <c r="DY7" s="24" t="s">
        <v>102</v>
      </c>
      <c r="DZ7" s="24" t="s">
        <v>102</v>
      </c>
      <c r="EA7" s="24" t="s">
        <v>102</v>
      </c>
      <c r="EB7" s="24">
        <v>0</v>
      </c>
      <c r="EC7" s="24">
        <v>0.1</v>
      </c>
      <c r="ED7" s="24">
        <v>6.54</v>
      </c>
      <c r="EE7" s="24" t="s">
        <v>102</v>
      </c>
      <c r="EF7" s="24" t="s">
        <v>102</v>
      </c>
      <c r="EG7" s="24" t="s">
        <v>102</v>
      </c>
      <c r="EH7" s="24">
        <v>0</v>
      </c>
      <c r="EI7" s="24">
        <v>0</v>
      </c>
      <c r="EJ7" s="24" t="s">
        <v>102</v>
      </c>
      <c r="EK7" s="24" t="s">
        <v>102</v>
      </c>
      <c r="EL7" s="24" t="s">
        <v>102</v>
      </c>
      <c r="EM7" s="24">
        <v>1.65</v>
      </c>
      <c r="EN7" s="24">
        <v>0.14000000000000001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2023-01-31T07:07:17Z</cp:lastPrinted>
  <dcterms:created xsi:type="dcterms:W3CDTF">2023-01-12T23:28:34Z</dcterms:created>
  <dcterms:modified xsi:type="dcterms:W3CDTF">2023-02-14T02:43:10Z</dcterms:modified>
  <cp:category/>
</cp:coreProperties>
</file>