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72.26.150.130\Public2\情報系　専用フォルダー\51_上下水道課\03_下水道\003 地方公営企業関係\006 経営比較分析表\分析表作成\R05\提出\"/>
    </mc:Choice>
  </mc:AlternateContent>
  <xr:revisionPtr revIDLastSave="0" documentId="13_ncr:1_{D08A7AE3-8C57-42CF-9E95-E4FC83980F23}" xr6:coauthVersionLast="36" xr6:coauthVersionMax="36" xr10:uidLastSave="{00000000-0000-0000-0000-000000000000}"/>
  <workbookProtection workbookAlgorithmName="SHA-512" workbookHashValue="ZnlKzJ5gI/+3rCEQ3nORzQ/tMe44vhv4aaOPUR/xy3qioQuCOCrCddk2hpvrd8Y3qkryzsvw3jYrX0QzNaAm9g==" workbookSaltValue="58D+uWpdX9pPMSPLUYuGZQ==" workbookSpinCount="100000" lockStructure="1"/>
  <bookViews>
    <workbookView xWindow="0" yWindow="0" windowWidth="19200" windowHeight="68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P6" i="5"/>
  <c r="O6" i="5"/>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BB10" i="4"/>
  <c r="AT10" i="4"/>
  <c r="W10" i="4"/>
  <c r="P10" i="4"/>
  <c r="I10" i="4"/>
  <c r="AT8" i="4"/>
  <c r="W8" i="4"/>
  <c r="B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<sst xmlns="http://schemas.openxmlformats.org/spreadsheetml/2006/main" count="278" uniqueCount="118">
  <si>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</si>
  <si>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</si>
  <si>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</si>
  <si>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</si>
  <si>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</si>
  <si>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</si>
  <si>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</si>
  <si>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</si>
  <si>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</si>
  <si>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</si>
  <si>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</si>
  <si>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</si>
  <si>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</si>
  <si>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</si>
  <si>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</si>
  <si>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</si>
  <si>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</si>
  <si>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</si>
  <si>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</si>
  <si>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</si>
  <si>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</si>
  <si>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</si>
  <si>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</si>
  <si>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</si>
  <si>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</si>
  <si>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</si>
  <si>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</si>
  <si>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</si>
  <si>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</si>
  <si>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</si>
  <si>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</si>
  <si>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</si>
  <si>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</si>
  <si>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</si>
  <si>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</si>
  <si>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</si>
  <si>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</si>
  <si>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</si>
  <si>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</si>
  <si>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</si>
  <si>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</si>
  <si>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</si>
  <si>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</si>
  <si>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</si>
  <si>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</si>
  <si>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</si>
  <si>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</si>
  <si>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</si>
  <si>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</si>
  <si>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</si>
  <si>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</si>
  <si>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</si>
  <si>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</si>
  <si>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</si>
  <si>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</si>
  <si>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</si>
  <si>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</si>
  <si>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</si>
  <si>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</si>
  <si>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</si>
  <si>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</si>
  <si>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</si>
  <si>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</si>
  <si>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</si>
  <si>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</si>
  <si>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</si>
  <si>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</si>
  <si>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</si>
  <si>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</si>
  <si>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</si>
  <si>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</si>
  <si>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</si>
  <si>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</si>
  <si>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</si>
  <si>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</si>
  <si>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</si>
  <si>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</si>
  <si>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</si>
  <si>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</si>
  <si>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</si>
  <si>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</si>
  <si>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</si>
  <si>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</si>
  <si>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</si>
  <si>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</si>
  <si>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</si>
  <si>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</si>
  <si>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</si>
  <si>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</si>
  <si>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</si>
  <si>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</si>
  <si>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</si>
  <si>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</si>
  <si>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</si>
  <si>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</si>
  <si>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</si>
  <si>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嵐山町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</si>
  <si>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</si>
  <si>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</si>
  <si>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</si>
  <si>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</si>
  <si>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</si>
  <si>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</si>
  <si>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</si>
  <si>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</si>
  <si>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</si>
  <si>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</si>
  <si>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</si>
  <si>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</si>
  <si>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</si>
  <si>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</si>
  <si>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</si>
  <si>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</si>
  <si>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</si>
  <si>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</si>
  <si>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rPr>
        <sz val="9"/>
        <color theme="1"/>
        <rFont val="ＭＳ ゴシック"/>
        <family val="3"/>
        <charset val="128"/>
      </rPr>
      <t>①経常収支比率
　前年度比1.16Ｐ減。100％を上回っているが、今後の更新投資等に充てるための財源を引き続き確保に努める必要がある。</t>
    </r>
    <r>
      <rPr>
        <sz val="9"/>
        <color rgb="FFFF0000"/>
        <rFont val="ＭＳ ゴシック"/>
        <family val="3"/>
        <charset val="128"/>
      </rPr>
      <t xml:space="preserve">
</t>
    </r>
    <r>
      <rPr>
        <sz val="9"/>
        <color theme="1"/>
        <rFont val="ＭＳ ゴシック"/>
        <family val="3"/>
        <charset val="128"/>
      </rPr>
      <t>②累積欠損金比率
　該当数値なし。</t>
    </r>
    <r>
      <rPr>
        <sz val="9"/>
        <color rgb="FFFF0000"/>
        <rFont val="ＭＳ ゴシック"/>
        <family val="3"/>
        <charset val="128"/>
      </rPr>
      <t xml:space="preserve">
</t>
    </r>
    <r>
      <rPr>
        <sz val="9"/>
        <color theme="1"/>
        <rFont val="ＭＳ ゴシック"/>
        <family val="3"/>
        <charset val="128"/>
      </rPr>
      <t>③流動比率
　前年度比13.04Ｐ増。年々改善傾向にはあるが、まだ100％を大きく下回り、支払うべき負債に対して短期的な支払能力が不足している状況にある。短期的な支払い能力の観点から見ると一般会計からの繰入金に依存していため、料金改定等、財源の確保に向けた取組が必要である。</t>
    </r>
    <r>
      <rPr>
        <sz val="9"/>
        <color rgb="FFFF0000"/>
        <rFont val="ＭＳ ゴシック"/>
        <family val="3"/>
        <charset val="128"/>
      </rPr>
      <t xml:space="preserve">
</t>
    </r>
    <r>
      <rPr>
        <sz val="9"/>
        <color theme="1"/>
        <rFont val="ＭＳ ゴシック"/>
        <family val="3"/>
        <charset val="128"/>
      </rPr>
      <t>④企業債残高対事業規模比率
　前年度比2.08Ｐ増。公共下水道事業開始当初の借入について償還が終了しつつあり類似団体の平均値を大きく下回っている。しかしながら、未整備地区対策としての管渠の布設、ストックマネジメント計画に基づく更新が予定されており、徐々に上昇傾向の見込みである。
⑤経費回収率
　前年度比0.41Ｐ増。経費回収率は若干ではあるが100％を下回っているため、不明水対策を進めるとともに汚水処理費の削減に努める必要がある。なお、物価上昇等よる汚水処理費の増加も見込まれることから、適正料金の見直しが必要である。
⑥汚水処理原価
　前年度比2.35円増。類似団体の平均値を若干下回っているが、年々増加傾向にあり、物価上昇等による今後の汚水処理費の増加に備えて財源確保に努める必要がある。
⑦施設利用率
　該当数値なし。
⑧水洗化率
　前年度比0.7Ｐ増。類似団体の平均値を上回っている。しかしながら、人口減少による影響も見込んだ上で、継続した普及促進に努める必要がある。
　</t>
    </r>
    <rPh sb="9" eb="13">
      <t>ゼンネンドヒ</t>
    </rPh>
    <rPh sb="18" eb="19">
      <t>ゲン</t>
    </rPh>
    <rPh sb="48" eb="50">
      <t>ザイゲン</t>
    </rPh>
    <rPh sb="103" eb="104">
      <t>ゾウ</t>
    </rPh>
    <rPh sb="116" eb="118">
      <t>ネンネン</t>
    </rPh>
    <rPh sb="118" eb="120">
      <t>カイゼン</t>
    </rPh>
    <rPh sb="120" eb="122">
      <t>ケイコウ</t>
    </rPh>
    <rPh sb="168" eb="170">
      <t>ジョウキョウ</t>
    </rPh>
    <rPh sb="205" eb="207">
      <t>ザイゲン</t>
    </rPh>
    <rPh sb="248" eb="249">
      <t>ゾウ</t>
    </rPh>
    <rPh sb="250" eb="252">
      <t>コウキョウ</t>
    </rPh>
    <rPh sb="287" eb="288">
      <t>オオ</t>
    </rPh>
    <rPh sb="309" eb="311">
      <t>タイサク</t>
    </rPh>
    <rPh sb="318" eb="320">
      <t>フセツ</t>
    </rPh>
    <rPh sb="334" eb="335">
      <t>モト</t>
    </rPh>
    <rPh sb="341" eb="343">
      <t>カンキョ</t>
    </rPh>
    <rPh sb="344" eb="346">
      <t>ケイカク</t>
    </rPh>
    <rPh sb="346" eb="347">
      <t>テキ</t>
    </rPh>
    <rPh sb="348" eb="350">
      <t>ジョジョ</t>
    </rPh>
    <rPh sb="351" eb="353">
      <t>ジョウショウ</t>
    </rPh>
    <rPh sb="353" eb="355">
      <t>ケイコウ</t>
    </rPh>
    <rPh sb="381" eb="382">
      <t>ゾウ</t>
    </rPh>
    <rPh sb="394" eb="396">
      <t>ケイヒ</t>
    </rPh>
    <rPh sb="396" eb="399">
      <t>カイシュウリツ</t>
    </rPh>
    <rPh sb="400" eb="402">
      <t>ジャッカン</t>
    </rPh>
    <rPh sb="455" eb="457">
      <t>ブッカ</t>
    </rPh>
    <rPh sb="457" eb="459">
      <t>ジョウショウ</t>
    </rPh>
    <rPh sb="459" eb="460">
      <t>トウ</t>
    </rPh>
    <rPh sb="462" eb="464">
      <t>オスイ</t>
    </rPh>
    <rPh sb="464" eb="467">
      <t>ショリヒ</t>
    </rPh>
    <rPh sb="468" eb="470">
      <t>ゾウカ</t>
    </rPh>
    <rPh sb="470" eb="472">
      <t>テキセイ</t>
    </rPh>
    <rPh sb="472" eb="474">
      <t>リョウキン</t>
    </rPh>
    <rPh sb="475" eb="477">
      <t>ミナオ</t>
    </rPh>
    <rPh sb="482" eb="484">
      <t>カイテイ</t>
    </rPh>
    <rPh sb="484" eb="485">
      <t>トウ</t>
    </rPh>
    <rPh sb="486" eb="488">
      <t>ケントウ</t>
    </rPh>
    <rPh sb="490" eb="492">
      <t>ヒツヨウ</t>
    </rPh>
    <rPh sb="503" eb="504">
      <t>エン</t>
    </rPh>
    <rPh sb="504" eb="505">
      <t>ゾウ</t>
    </rPh>
    <rPh sb="526" eb="528">
      <t>ジャッカン</t>
    </rPh>
    <rPh sb="536" eb="538">
      <t>ネンネン</t>
    </rPh>
    <rPh sb="538" eb="540">
      <t>ゾウカ</t>
    </rPh>
    <rPh sb="540" eb="542">
      <t>ケイコウ</t>
    </rPh>
    <rPh sb="546" eb="548">
      <t>ブッカ</t>
    </rPh>
    <rPh sb="548" eb="550">
      <t>ジョウショウ</t>
    </rPh>
    <rPh sb="550" eb="551">
      <t>トウ</t>
    </rPh>
    <rPh sb="554" eb="556">
      <t>コンゴ</t>
    </rPh>
    <rPh sb="604" eb="605">
      <t>ゾウ</t>
    </rPh>
    <rPh sb="639" eb="641">
      <t>ミコ</t>
    </rPh>
    <rPh sb="643" eb="644">
      <t>ウエ</t>
    </rPh>
    <phoneticPr fontId="4"/>
  </si>
  <si>
    <r>
      <rPr>
        <sz val="9"/>
        <color theme="1"/>
        <rFont val="ＭＳ ゴシック"/>
        <family val="3"/>
        <charset val="128"/>
      </rPr>
      <t>①有形固定資産減価償却率
　類似団体の平均を下回っているが、今後も減価償却率は上がっていく見込みである。今後は、施設の長寿命化や更新時期についてストックマネジメント計画に基づき実施していく必要がある。</t>
    </r>
    <r>
      <rPr>
        <sz val="9"/>
        <color rgb="FFFF0000"/>
        <rFont val="ＭＳ ゴシック"/>
        <family val="3"/>
        <charset val="128"/>
      </rPr>
      <t xml:space="preserve">
</t>
    </r>
    <r>
      <rPr>
        <sz val="9"/>
        <color theme="1"/>
        <rFont val="ＭＳ ゴシック"/>
        <family val="3"/>
        <charset val="128"/>
      </rPr>
      <t>②管渠老朽化率
　下水道事業開始前より既存開発団地において使用されていた管渠が法定耐用年数を超えていることにより管渠老朽化率継続している。
　官民連携手法等により、面的更新整備が必要である。</t>
    </r>
    <r>
      <rPr>
        <sz val="9"/>
        <color rgb="FFFF0000"/>
        <rFont val="ＭＳ ゴシック"/>
        <family val="3"/>
        <charset val="128"/>
      </rPr>
      <t xml:space="preserve">
</t>
    </r>
    <r>
      <rPr>
        <sz val="9"/>
        <color theme="1"/>
        <rFont val="ＭＳ ゴシック"/>
        <family val="3"/>
        <charset val="128"/>
      </rPr>
      <t>③管渠改善率
　②の老朽管の更新を検討する。</t>
    </r>
    <rPh sb="52" eb="54">
      <t>コンゴ</t>
    </rPh>
    <rPh sb="82" eb="84">
      <t>ケイカク</t>
    </rPh>
    <rPh sb="85" eb="86">
      <t>モト</t>
    </rPh>
    <rPh sb="88" eb="90">
      <t>ジッシ</t>
    </rPh>
    <rPh sb="94" eb="96">
      <t>ヒツヨウ</t>
    </rPh>
    <rPh sb="147" eb="148">
      <t>コ</t>
    </rPh>
    <rPh sb="163" eb="165">
      <t>ケイゾク</t>
    </rPh>
    <rPh sb="172" eb="174">
      <t>カンミン</t>
    </rPh>
    <rPh sb="174" eb="176">
      <t>レンケイ</t>
    </rPh>
    <rPh sb="176" eb="178">
      <t>シュホウ</t>
    </rPh>
    <rPh sb="178" eb="179">
      <t>トウ</t>
    </rPh>
    <rPh sb="183" eb="185">
      <t>メンテキ</t>
    </rPh>
    <rPh sb="185" eb="187">
      <t>コウシン</t>
    </rPh>
    <rPh sb="187" eb="189">
      <t>セイビ</t>
    </rPh>
    <rPh sb="190" eb="192">
      <t>ヒツヨウ</t>
    </rPh>
    <rPh sb="207" eb="209">
      <t>ロウキュウ</t>
    </rPh>
    <rPh sb="209" eb="210">
      <t>カン</t>
    </rPh>
    <rPh sb="211" eb="213">
      <t>コウシン</t>
    </rPh>
    <rPh sb="214" eb="216">
      <t>ケントウ</t>
    </rPh>
    <phoneticPr fontId="4"/>
  </si>
  <si>
    <r>
      <t>　</t>
    </r>
    <r>
      <rPr>
        <sz val="11"/>
        <color theme="1"/>
        <rFont val="ＭＳ ゴシック"/>
        <family val="3"/>
        <charset val="128"/>
      </rPr>
      <t>使用料収入にて経費を全て賄えておらず、他会計からの繰入に依存している状況である。健全かつ適正な事業運営のために、不明水対策や未接続世帯の接続推進を行う。
　また、対応年数を超えた老朽管の更新等に備え、経営戦略の見直しを行い、将来投資経費を踏まえた適正料金改定を行う。
　さらに財源確保に取り組む事業展開により、住民生活に必要不可欠なサービスを持続的に提供していく必要がある。</t>
    </r>
    <rPh sb="13" eb="14">
      <t>マカナ</t>
    </rPh>
    <rPh sb="20" eb="21">
      <t>タ</t>
    </rPh>
    <rPh sb="21" eb="23">
      <t>カイケイ</t>
    </rPh>
    <rPh sb="82" eb="86">
      <t>タイオウネンスウ</t>
    </rPh>
    <rPh sb="87" eb="88">
      <t>コ</t>
    </rPh>
    <rPh sb="90" eb="92">
      <t>ロウキュウ</t>
    </rPh>
    <rPh sb="92" eb="93">
      <t>カン</t>
    </rPh>
    <rPh sb="96" eb="97">
      <t>トウ</t>
    </rPh>
    <rPh sb="106" eb="108">
      <t>ミナオ</t>
    </rPh>
    <rPh sb="110" eb="111">
      <t>オコナ</t>
    </rPh>
    <rPh sb="124" eb="126">
      <t>テキセイ</t>
    </rPh>
    <rPh sb="128" eb="130">
      <t>カイテイ</t>
    </rPh>
    <rPh sb="131" eb="132">
      <t>オコナ</t>
    </rPh>
    <rPh sb="148" eb="150">
      <t>ジギョウ</t>
    </rPh>
    <rPh sb="150" eb="152">
      <t>テンカイ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</si>
</sst>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color rgb="FFFF000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C82-4D82-A3AE-AED323542F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AC82-4D82-A3AE-AED323542F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3B-4A02-80EC-21761886C07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583B-4A02-80EC-21761886C07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89.82</c:v>
                </c:pt>
                <c:pt idx="3">
                  <c:v>90.7</c:v>
                </c:pt>
                <c:pt idx="4">
                  <c:v>91.4</c:v>
                </c:pt>
              </c:numCache>
            </c:numRef>
          </c:val>
          <c:extLst>
            <c:ext xmlns:c16="http://schemas.microsoft.com/office/drawing/2014/chart" uri="{C3380CC4-5D6E-409C-BE32-E72D297353CC}">
              <c16:uniqueId val="{00000000-0977-49AC-B4CC-9B6B433109A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0977-49AC-B4CC-9B6B433109A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109.75</c:v>
                </c:pt>
                <c:pt idx="3">
                  <c:v>115.13</c:v>
                </c:pt>
                <c:pt idx="4">
                  <c:v>113.97</c:v>
                </c:pt>
              </c:numCache>
            </c:numRef>
          </c:val>
          <c:extLst>
            <c:ext xmlns:c16="http://schemas.microsoft.com/office/drawing/2014/chart" uri="{C3380CC4-5D6E-409C-BE32-E72D297353CC}">
              <c16:uniqueId val="{00000000-EF0E-4524-9DC3-35567447516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EF0E-4524-9DC3-35567447516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3.64</c:v>
                </c:pt>
                <c:pt idx="3">
                  <c:v>7.27</c:v>
                </c:pt>
                <c:pt idx="4">
                  <c:v>10.49</c:v>
                </c:pt>
              </c:numCache>
            </c:numRef>
          </c:val>
          <c:extLst>
            <c:ext xmlns:c16="http://schemas.microsoft.com/office/drawing/2014/chart" uri="{C3380CC4-5D6E-409C-BE32-E72D297353CC}">
              <c16:uniqueId val="{00000000-FCB3-49B6-87AB-A6E810D1B0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FCB3-49B6-87AB-A6E810D1B0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c:v>13.14</c:v>
                </c:pt>
                <c:pt idx="4">
                  <c:v>13.14</c:v>
                </c:pt>
              </c:numCache>
            </c:numRef>
          </c:val>
          <c:extLst>
            <c:ext xmlns:c16="http://schemas.microsoft.com/office/drawing/2014/chart" uri="{C3380CC4-5D6E-409C-BE32-E72D297353CC}">
              <c16:uniqueId val="{00000000-5FF4-43EE-8CD9-2C074116FF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5FF4-43EE-8CD9-2C074116FF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EF-49A4-8D3E-96D12CE934A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D2EF-49A4-8D3E-96D12CE934A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35.75</c:v>
                </c:pt>
                <c:pt idx="3">
                  <c:v>45.49</c:v>
                </c:pt>
                <c:pt idx="4">
                  <c:v>58.53</c:v>
                </c:pt>
              </c:numCache>
            </c:numRef>
          </c:val>
          <c:extLst>
            <c:ext xmlns:c16="http://schemas.microsoft.com/office/drawing/2014/chart" uri="{C3380CC4-5D6E-409C-BE32-E72D297353CC}">
              <c16:uniqueId val="{00000000-83D0-4FC5-BC5B-B26DD6D61D7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83D0-4FC5-BC5B-B26DD6D61D7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270.8</c:v>
                </c:pt>
                <c:pt idx="3">
                  <c:v>226.12</c:v>
                </c:pt>
                <c:pt idx="4">
                  <c:v>228.2</c:v>
                </c:pt>
              </c:numCache>
            </c:numRef>
          </c:val>
          <c:extLst>
            <c:ext xmlns:c16="http://schemas.microsoft.com/office/drawing/2014/chart" uri="{C3380CC4-5D6E-409C-BE32-E72D297353CC}">
              <c16:uniqueId val="{00000000-1221-45A8-BFAD-61019AE919D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1221-45A8-BFAD-61019AE919D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99.55</c:v>
                </c:pt>
                <c:pt idx="3">
                  <c:v>98.2</c:v>
                </c:pt>
                <c:pt idx="4">
                  <c:v>98.61</c:v>
                </c:pt>
              </c:numCache>
            </c:numRef>
          </c:val>
          <c:extLst>
            <c:ext xmlns:c16="http://schemas.microsoft.com/office/drawing/2014/chart" uri="{C3380CC4-5D6E-409C-BE32-E72D297353CC}">
              <c16:uniqueId val="{00000000-A65A-432F-82C5-89686BE1316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A65A-432F-82C5-89686BE1316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171.63</c:v>
                </c:pt>
                <c:pt idx="3">
                  <c:v>175.75</c:v>
                </c:pt>
                <c:pt idx="4">
                  <c:v>178.1</c:v>
                </c:pt>
              </c:numCache>
            </c:numRef>
          </c:val>
          <c:extLst>
            <c:ext xmlns:c16="http://schemas.microsoft.com/office/drawing/2014/chart" uri="{C3380CC4-5D6E-409C-BE32-E72D297353CC}">
              <c16:uniqueId val="{00000000-2BF8-4BD5-B469-98F0CA65C3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2BF8-4BD5-B469-98F0CA65C3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嵐山町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46">
        <f>データ!S6</f>
        <v>17596</v>
      </c>
      <c r="AM8" s="46"/>
      <c r="AN8" s="46"/>
      <c r="AO8" s="46"/>
      <c r="AP8" s="46"/>
      <c r="AQ8" s="46"/>
      <c r="AR8" s="46"/>
      <c r="AS8" s="46"/>
      <c r="AT8" s="47">
        <f>データ!T6</f>
        <v>29.92</v>
      </c>
      <c r="AU8" s="47"/>
      <c r="AV8" s="47"/>
      <c r="AW8" s="47"/>
      <c r="AX8" s="47"/>
      <c r="AY8" s="47"/>
      <c r="AZ8" s="47"/>
      <c r="BA8" s="47"/>
      <c r="BB8" s="47">
        <f>データ!U6</f>
        <v>588.1</v>
      </c>
      <c r="BC8" s="47"/>
      <c r="BD8" s="47"/>
      <c r="BE8" s="47"/>
      <c r="BF8" s="47"/>
      <c r="BG8" s="47"/>
      <c r="BH8" s="47"/>
      <c r="BI8" s="47"/>
      <c r="BJ8" s="3"/>
      <c r="BK8" s="3"/>
      <c r="BL8" s="67" t="s">
        <v>10</v>
      </c>
      <c r="BM8" s="68"/>
      <c r="BN8" s="69" t="s">
        <v>11</v>
      </c>
      <c r="BO8" s="69"/>
      <c r="BP8" s="69"/>
      <c r="BQ8" s="69"/>
      <c r="BR8" s="69"/>
      <c r="BS8" s="69"/>
      <c r="BT8" s="69"/>
      <c r="BU8" s="69"/>
      <c r="BV8" s="69"/>
      <c r="BW8" s="69"/>
      <c r="BX8" s="69"/>
      <c r="BY8" s="70"/>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f>データ!O6</f>
        <v>69.040000000000006</v>
      </c>
      <c r="J10" s="47"/>
      <c r="K10" s="47"/>
      <c r="L10" s="47"/>
      <c r="M10" s="47"/>
      <c r="N10" s="47"/>
      <c r="O10" s="47"/>
      <c r="P10" s="47">
        <f>データ!P6</f>
        <v>68.459999999999994</v>
      </c>
      <c r="Q10" s="47"/>
      <c r="R10" s="47"/>
      <c r="S10" s="47"/>
      <c r="T10" s="47"/>
      <c r="U10" s="47"/>
      <c r="V10" s="47"/>
      <c r="W10" s="47">
        <f>データ!Q6</f>
        <v>90.79</v>
      </c>
      <c r="X10" s="47"/>
      <c r="Y10" s="47"/>
      <c r="Z10" s="47"/>
      <c r="AA10" s="47"/>
      <c r="AB10" s="47"/>
      <c r="AC10" s="47"/>
      <c r="AD10" s="46">
        <f>データ!R6</f>
        <v>2530</v>
      </c>
      <c r="AE10" s="46"/>
      <c r="AF10" s="46"/>
      <c r="AG10" s="46"/>
      <c r="AH10" s="46"/>
      <c r="AI10" s="46"/>
      <c r="AJ10" s="46"/>
      <c r="AK10" s="2"/>
      <c r="AL10" s="46">
        <f>データ!V6</f>
        <v>11975</v>
      </c>
      <c r="AM10" s="46"/>
      <c r="AN10" s="46"/>
      <c r="AO10" s="46"/>
      <c r="AP10" s="46"/>
      <c r="AQ10" s="46"/>
      <c r="AR10" s="46"/>
      <c r="AS10" s="46"/>
      <c r="AT10" s="47">
        <f>データ!W6</f>
        <v>3.04</v>
      </c>
      <c r="AU10" s="47"/>
      <c r="AV10" s="47"/>
      <c r="AW10" s="47"/>
      <c r="AX10" s="47"/>
      <c r="AY10" s="47"/>
      <c r="AZ10" s="47"/>
      <c r="BA10" s="47"/>
      <c r="BB10" s="47">
        <f>データ!X6</f>
        <v>3939.14</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9" t="s">
        <v>26</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1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2"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2"/>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2"/>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2"/>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2"/>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2"/>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2"/>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2"/>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2"/>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2"/>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2"/>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2"/>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2"/>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2"/>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2"/>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2"/>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B/0Rqor6dM+ZmmC29xgmM/klhNpBEuGFw2cw0Z0cbMQbxW+UFDpTvBXS5R6dZusXLhkjJ00rjk63Pa+15Vl9FQ==" saltValue="qGe0ta8x83t40yI7QuZX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113425</v>
      </c>
      <c r="D6" s="19">
        <f t="shared" si="3"/>
        <v>46</v>
      </c>
      <c r="E6" s="19">
        <f t="shared" si="3"/>
        <v>17</v>
      </c>
      <c r="F6" s="19">
        <f t="shared" si="3"/>
        <v>1</v>
      </c>
      <c r="G6" s="19">
        <f t="shared" si="3"/>
        <v>0</v>
      </c>
      <c r="H6" s="19" t="str">
        <f t="shared" si="3"/>
        <v>埼玉県　嵐山町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69.040000000000006</v>
      </c>
      <c r="P6" s="20">
        <f t="shared" si="3"/>
        <v>68.459999999999994</v>
      </c>
      <c r="Q6" s="20">
        <f t="shared" si="3"/>
        <v>90.79</v>
      </c>
      <c r="R6" s="20">
        <f t="shared" si="3"/>
        <v>2530</v>
      </c>
      <c r="S6" s="20">
        <f t="shared" si="3"/>
        <v>17596</v>
      </c>
      <c r="T6" s="20">
        <f t="shared" si="3"/>
        <v>29.92</v>
      </c>
      <c r="U6" s="20">
        <f t="shared" si="3"/>
        <v>588.1</v>
      </c>
      <c r="V6" s="20">
        <f t="shared" si="3"/>
        <v>11975</v>
      </c>
      <c r="W6" s="20">
        <f t="shared" si="3"/>
        <v>3.04</v>
      </c>
      <c r="X6" s="20">
        <f t="shared" si="3"/>
        <v>3939.14</v>
      </c>
      <c r="Y6" s="21" t="str">
        <f>IF(Y7="",NA(),Y7)</f>
        <v>-</v>
      </c>
      <c r="Z6" s="21" t="str">
        <f t="shared" ref="Z6:AH6" si="4">IF(Z7="",NA(),Z7)</f>
        <v>-</v>
      </c>
      <c r="AA6" s="21">
        <f t="shared" si="4"/>
        <v>109.75</v>
      </c>
      <c r="AB6" s="21">
        <f t="shared" si="4"/>
        <v>115.13</v>
      </c>
      <c r="AC6" s="21">
        <f t="shared" si="4"/>
        <v>113.97</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35.75</v>
      </c>
      <c r="AX6" s="21">
        <f t="shared" si="6"/>
        <v>45.49</v>
      </c>
      <c r="AY6" s="21">
        <f t="shared" si="6"/>
        <v>58.53</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270.8</v>
      </c>
      <c r="BI6" s="21">
        <f t="shared" si="7"/>
        <v>226.12</v>
      </c>
      <c r="BJ6" s="21">
        <f t="shared" si="7"/>
        <v>228.2</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99.55</v>
      </c>
      <c r="BT6" s="21">
        <f t="shared" si="8"/>
        <v>98.2</v>
      </c>
      <c r="BU6" s="21">
        <f t="shared" si="8"/>
        <v>98.61</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171.63</v>
      </c>
      <c r="CE6" s="21">
        <f t="shared" si="9"/>
        <v>175.75</v>
      </c>
      <c r="CF6" s="21">
        <f t="shared" si="9"/>
        <v>178.1</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89.82</v>
      </c>
      <c r="DA6" s="21">
        <f t="shared" si="11"/>
        <v>90.7</v>
      </c>
      <c r="DB6" s="21">
        <f t="shared" si="11"/>
        <v>91.4</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3.64</v>
      </c>
      <c r="DL6" s="21">
        <f t="shared" si="12"/>
        <v>7.27</v>
      </c>
      <c r="DM6" s="21">
        <f t="shared" si="12"/>
        <v>10.49</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1">
        <f t="shared" si="13"/>
        <v>13.14</v>
      </c>
      <c r="DX6" s="21">
        <f t="shared" si="13"/>
        <v>13.14</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113425</v>
      </c>
      <c r="D7" s="23">
        <v>46</v>
      </c>
      <c r="E7" s="23">
        <v>17</v>
      </c>
      <c r="F7" s="23">
        <v>1</v>
      </c>
      <c r="G7" s="23">
        <v>0</v>
      </c>
      <c r="H7" s="23" t="s">
        <v>96</v>
      </c>
      <c r="I7" s="23" t="s">
        <v>97</v>
      </c>
      <c r="J7" s="23" t="s">
        <v>98</v>
      </c>
      <c r="K7" s="23" t="s">
        <v>99</v>
      </c>
      <c r="L7" s="23" t="s">
        <v>100</v>
      </c>
      <c r="M7" s="23" t="s">
        <v>101</v>
      </c>
      <c r="N7" s="24" t="s">
        <v>102</v>
      </c>
      <c r="O7" s="24">
        <v>69.040000000000006</v>
      </c>
      <c r="P7" s="24">
        <v>68.459999999999994</v>
      </c>
      <c r="Q7" s="24">
        <v>90.79</v>
      </c>
      <c r="R7" s="24">
        <v>2530</v>
      </c>
      <c r="S7" s="24">
        <v>17596</v>
      </c>
      <c r="T7" s="24">
        <v>29.92</v>
      </c>
      <c r="U7" s="24">
        <v>588.1</v>
      </c>
      <c r="V7" s="24">
        <v>11975</v>
      </c>
      <c r="W7" s="24">
        <v>3.04</v>
      </c>
      <c r="X7" s="24">
        <v>3939.14</v>
      </c>
      <c r="Y7" s="24" t="s">
        <v>102</v>
      </c>
      <c r="Z7" s="24" t="s">
        <v>102</v>
      </c>
      <c r="AA7" s="24">
        <v>109.75</v>
      </c>
      <c r="AB7" s="24">
        <v>115.13</v>
      </c>
      <c r="AC7" s="24">
        <v>113.97</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35.75</v>
      </c>
      <c r="AX7" s="24">
        <v>45.49</v>
      </c>
      <c r="AY7" s="24">
        <v>58.53</v>
      </c>
      <c r="AZ7" s="24" t="s">
        <v>102</v>
      </c>
      <c r="BA7" s="24" t="s">
        <v>102</v>
      </c>
      <c r="BB7" s="24">
        <v>40.67</v>
      </c>
      <c r="BC7" s="24">
        <v>47.7</v>
      </c>
      <c r="BD7" s="24">
        <v>50.59</v>
      </c>
      <c r="BE7" s="24">
        <v>73.44</v>
      </c>
      <c r="BF7" s="24" t="s">
        <v>102</v>
      </c>
      <c r="BG7" s="24" t="s">
        <v>102</v>
      </c>
      <c r="BH7" s="24">
        <v>270.8</v>
      </c>
      <c r="BI7" s="24">
        <v>226.12</v>
      </c>
      <c r="BJ7" s="24">
        <v>228.2</v>
      </c>
      <c r="BK7" s="24" t="s">
        <v>102</v>
      </c>
      <c r="BL7" s="24" t="s">
        <v>102</v>
      </c>
      <c r="BM7" s="24">
        <v>1050.51</v>
      </c>
      <c r="BN7" s="24">
        <v>1102.01</v>
      </c>
      <c r="BO7" s="24">
        <v>987.36</v>
      </c>
      <c r="BP7" s="24">
        <v>652.82000000000005</v>
      </c>
      <c r="BQ7" s="24" t="s">
        <v>102</v>
      </c>
      <c r="BR7" s="24" t="s">
        <v>102</v>
      </c>
      <c r="BS7" s="24">
        <v>99.55</v>
      </c>
      <c r="BT7" s="24">
        <v>98.2</v>
      </c>
      <c r="BU7" s="24">
        <v>98.61</v>
      </c>
      <c r="BV7" s="24" t="s">
        <v>102</v>
      </c>
      <c r="BW7" s="24" t="s">
        <v>102</v>
      </c>
      <c r="BX7" s="24">
        <v>82.65</v>
      </c>
      <c r="BY7" s="24">
        <v>82.55</v>
      </c>
      <c r="BZ7" s="24">
        <v>83.55</v>
      </c>
      <c r="CA7" s="24">
        <v>97.61</v>
      </c>
      <c r="CB7" s="24" t="s">
        <v>102</v>
      </c>
      <c r="CC7" s="24" t="s">
        <v>102</v>
      </c>
      <c r="CD7" s="24">
        <v>171.63</v>
      </c>
      <c r="CE7" s="24">
        <v>175.75</v>
      </c>
      <c r="CF7" s="24">
        <v>178.1</v>
      </c>
      <c r="CG7" s="24" t="s">
        <v>102</v>
      </c>
      <c r="CH7" s="24" t="s">
        <v>102</v>
      </c>
      <c r="CI7" s="24">
        <v>186.3</v>
      </c>
      <c r="CJ7" s="24">
        <v>188.38</v>
      </c>
      <c r="CK7" s="24">
        <v>185.98</v>
      </c>
      <c r="CL7" s="24">
        <v>138.29</v>
      </c>
      <c r="CM7" s="24" t="s">
        <v>102</v>
      </c>
      <c r="CN7" s="24" t="s">
        <v>102</v>
      </c>
      <c r="CO7" s="24" t="s">
        <v>102</v>
      </c>
      <c r="CP7" s="24" t="s">
        <v>102</v>
      </c>
      <c r="CQ7" s="24" t="s">
        <v>102</v>
      </c>
      <c r="CR7" s="24" t="s">
        <v>102</v>
      </c>
      <c r="CS7" s="24" t="s">
        <v>102</v>
      </c>
      <c r="CT7" s="24">
        <v>50.53</v>
      </c>
      <c r="CU7" s="24">
        <v>51.42</v>
      </c>
      <c r="CV7" s="24">
        <v>48.95</v>
      </c>
      <c r="CW7" s="24">
        <v>59.1</v>
      </c>
      <c r="CX7" s="24" t="s">
        <v>102</v>
      </c>
      <c r="CY7" s="24" t="s">
        <v>102</v>
      </c>
      <c r="CZ7" s="24">
        <v>89.82</v>
      </c>
      <c r="DA7" s="24">
        <v>90.7</v>
      </c>
      <c r="DB7" s="24">
        <v>91.4</v>
      </c>
      <c r="DC7" s="24" t="s">
        <v>102</v>
      </c>
      <c r="DD7" s="24" t="s">
        <v>102</v>
      </c>
      <c r="DE7" s="24">
        <v>82.08</v>
      </c>
      <c r="DF7" s="24">
        <v>81.34</v>
      </c>
      <c r="DG7" s="24">
        <v>81.14</v>
      </c>
      <c r="DH7" s="24">
        <v>95.82</v>
      </c>
      <c r="DI7" s="24" t="s">
        <v>102</v>
      </c>
      <c r="DJ7" s="24" t="s">
        <v>102</v>
      </c>
      <c r="DK7" s="24">
        <v>3.64</v>
      </c>
      <c r="DL7" s="24">
        <v>7.27</v>
      </c>
      <c r="DM7" s="24">
        <v>10.49</v>
      </c>
      <c r="DN7" s="24" t="s">
        <v>102</v>
      </c>
      <c r="DO7" s="24" t="s">
        <v>102</v>
      </c>
      <c r="DP7" s="24">
        <v>12.7</v>
      </c>
      <c r="DQ7" s="24">
        <v>14.65</v>
      </c>
      <c r="DR7" s="24">
        <v>16.11</v>
      </c>
      <c r="DS7" s="24">
        <v>39.74</v>
      </c>
      <c r="DT7" s="24" t="s">
        <v>102</v>
      </c>
      <c r="DU7" s="24" t="s">
        <v>102</v>
      </c>
      <c r="DV7" s="24">
        <v>0</v>
      </c>
      <c r="DW7" s="24">
        <v>13.14</v>
      </c>
      <c r="DX7" s="24">
        <v>13.14</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2024-02-06T08:12:02Z</cp:lastPrinted>
  <dcterms:created xsi:type="dcterms:W3CDTF">2023-12-12T00:44:41Z</dcterms:created>
  <dcterms:modified xsi:type="dcterms:W3CDTF">2024-02-06T08:12:05Z</dcterms:modified>
  <cp:category/>
</cp:coreProperties>
</file>