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AI-Y\Desktop\"/>
    </mc:Choice>
  </mc:AlternateContent>
  <workbookProtection workbookAlgorithmName="SHA-512" workbookHashValue="dfe/I94sMgkrZ6fMLb8fEwpag3y4dSYZ4m5g6cjcEzzP1pEjinDyzBsy4K+fuEvKJommbs/RJfPRZg+EyIuySQ==" workbookSaltValue="LYJ7120bO9ddLw5maEotA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<sst xmlns="http://schemas.openxmlformats.org/spreadsheetml/2006/main" count="241" uniqueCount="120">
  <si>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</si>
  <si>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</si>
  <si>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</si>
  <si>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</si>
  <si>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</si>
  <si>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</si>
  <si>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</si>
  <si>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</si>
  <si>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</si>
  <si>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</si>
  <si>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</si>
  <si>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</si>
  <si>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</si>
  <si>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</si>
  <si>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</si>
  <si>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</si>
  <si>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</si>
  <si>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</si>
  <si>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</si>
  <si>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</si>
  <si>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</si>
  <si>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</si>
  <si>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</si>
  <si>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</si>
  <si>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</si>
  <si>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</si>
  <si>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</si>
  <si>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</si>
  <si>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</si>
  <si>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</si>
  <si>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</si>
  <si>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</si>
  <si>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</si>
  <si>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</si>
  <si>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</si>
  <si>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</si>
  <si>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</si>
  <si>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</si>
  <si>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</si>
  <si>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</si>
  <si>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</si>
  <si>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</si>
  <si>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</si>
  <si>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</si>
  <si>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</si>
  <si>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</si>
  <si>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</si>
  <si>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</si>
  <si>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</si>
  <si>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</si>
  <si>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</si>
  <si>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</si>
  <si>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</si>
  <si>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</si>
  <si>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</si>
  <si>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</si>
  <si>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</si>
  <si>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</si>
  <si>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</si>
  <si>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</si>
  <si>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</si>
  <si>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</si>
  <si>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</si>
  <si>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</si>
  <si>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</si>
  <si>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</si>
  <si>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</si>
  <si>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</si>
  <si>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</si>
  <si>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</si>
  <si>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</si>
  <si>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</si>
  <si>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</si>
  <si>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</si>
  <si>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</si>
  <si>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</si>
  <si>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</si>
  <si>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</si>
  <si>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</si>
  <si>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</si>
  <si>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</si>
  <si>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</si>
  <si>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</si>
  <si>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</si>
  <si>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</si>
  <si>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</si>
  <si>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</si>
  <si>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</si>
  <si>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</si>
  <si>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</si>
  <si>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</si>
  <si>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</si>
  <si>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</si>
  <si>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</si>
  <si>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</si>
  <si>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</si>
  <si>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</si>
  <si>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</si>
  <si>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</si>
  <si>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</si>
  <si>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</si>
  <si>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</si>
  <si>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</si>
  <si>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</si>
  <si>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</si>
  <si>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</si>
  <si>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</si>
  <si>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</si>
  <si>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</si>
  <si>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</si>
  <si>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</si>
  <si>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</si>
  <si>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</si>
  <si>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</si>
  <si>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</si>
  <si>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</si>
  <si>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</si>
  <si>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令和2年度から公営企業会計を導入し、かつストックマネジメント計画を策定予定なので、今後、当該計画に基づき下水道施設の更新をしていくことが肝要である。</t>
    <rPh sb="0" eb="2">
      <t>レイワ</t>
    </rPh>
    <rPh sb="3" eb="5">
      <t>ネンド</t>
    </rPh>
    <rPh sb="7" eb="9">
      <t>コウエイ</t>
    </rPh>
    <rPh sb="9" eb="11">
      <t>キギョウ</t>
    </rPh>
    <rPh sb="11" eb="13">
      <t>カイケイ</t>
    </rPh>
    <rPh sb="14" eb="16">
      <t>ドウニュウ</t>
    </rPh>
    <rPh sb="30" eb="32">
      <t>ケイカク</t>
    </rPh>
    <rPh sb="33" eb="35">
      <t>サクテイ</t>
    </rPh>
    <rPh sb="35" eb="37">
      <t>ヨテイ</t>
    </rPh>
    <rPh sb="41" eb="43">
      <t>コンゴ</t>
    </rPh>
    <rPh sb="44" eb="46">
      <t>トウガイ</t>
    </rPh>
    <rPh sb="46" eb="48">
      <t>ケイカク</t>
    </rPh>
    <rPh sb="49" eb="50">
      <t>モト</t>
    </rPh>
    <rPh sb="52" eb="55">
      <t>ゲスイドウ</t>
    </rPh>
    <rPh sb="55" eb="57">
      <t>シセツ</t>
    </rPh>
    <rPh sb="58" eb="60">
      <t>コウシン</t>
    </rPh>
    <rPh sb="68" eb="70">
      <t>カンヨウ</t>
    </rPh>
    <phoneticPr fontId="4"/>
  </si>
  <si>
    <t>①収益的収支比率　　　　　　　　　　　　　　　　　　　　料金収入や一般会計からの繰入金等の総収益で総費用に地方償還金を加えた費用の約7割を賄っている。大規模事業所の下水道使用料収入が伸びているものの、来年度より公営企業会計を導入するにあたり、当該年度は3月末で収支の打切決算を行い、総収益には下水道使用料の未収分も含まれている。下水道施設の維持管理費用の伸びが昨年度に引続き見られるので、維持管理計画を策定し効率的な経営を図る必要がある。　　　　　　　　　　　　　　　　　　　　　　　　　　　　　　　④企業債残高対事業規模比率　　　　　　　　　　　　　来年度より公営企業会計を導入するにあたり、当該年度は3月末で収支の打切決算を行い、総収益には下水道使用料の未収分も含まれる。よって、当該比率は例年よりも値が低くなっている。　　　　　　　　　　　　　　　　　　　　　　　　　　　　　⑤経費回収率　　　　　　　　　　　　　　　　　　　　　　　　　　　　　　　当該回収率が大きく改善されているように見えるが、来年度より公営企業会計を導入するにあたり、当該年度は3月末で収支の打切決算を行い、下水道使用料の未収分も含まれている。天候等にも影響される不明水対策を進める等により汚水処理費の削減に努める必要がある。                                　　⑥汚水処理原価　　　　　　　　　　　　　　　　　　　　　　　　　　　　　　　　来年度より公営企業会計を導入するにあたり、当該年度は3月末で収支の打切決算を行っているので、汚水処理費の未払分が反映されていない。天候等にも影響される不明水対策を進める等により汚水処理費の削減に努める必要がある。　　　　　　　　　　　　　　　　　　　　　　　　　　　　　　⑧水洗化率　　　　　　　　　　　　　　　　　　　　　　下水道への普及促進を鋭意行った効果もあり、右肩上がりの数値で推移している。但し、行政人口の減少による影響も排除できないので、継続した普及促進が肝要である。　　　　　　　　　　　　　　　　　　　</t>
    <rPh sb="1" eb="4">
      <t>シュウエキテキ</t>
    </rPh>
    <rPh sb="4" eb="6">
      <t>シュウシ</t>
    </rPh>
    <rPh sb="6" eb="8">
      <t>ヒリツ</t>
    </rPh>
    <rPh sb="28" eb="30">
      <t>リョウキン</t>
    </rPh>
    <rPh sb="30" eb="32">
      <t>シュウニュウ</t>
    </rPh>
    <rPh sb="33" eb="35">
      <t>イッパン</t>
    </rPh>
    <rPh sb="35" eb="37">
      <t>カイケイ</t>
    </rPh>
    <rPh sb="40" eb="42">
      <t>クリイレ</t>
    </rPh>
    <rPh sb="42" eb="43">
      <t>キン</t>
    </rPh>
    <rPh sb="43" eb="44">
      <t>ナド</t>
    </rPh>
    <rPh sb="45" eb="48">
      <t>ソウシュウエキ</t>
    </rPh>
    <rPh sb="49" eb="52">
      <t>ソウヒヨウ</t>
    </rPh>
    <rPh sb="53" eb="55">
      <t>チホウ</t>
    </rPh>
    <rPh sb="55" eb="58">
      <t>ショウカンキン</t>
    </rPh>
    <rPh sb="59" eb="60">
      <t>クワ</t>
    </rPh>
    <rPh sb="62" eb="64">
      <t>ヒヨウ</t>
    </rPh>
    <rPh sb="65" eb="66">
      <t>ヤク</t>
    </rPh>
    <rPh sb="67" eb="68">
      <t>ワリ</t>
    </rPh>
    <rPh sb="69" eb="70">
      <t>マカナ</t>
    </rPh>
    <rPh sb="75" eb="78">
      <t>ダイキボ</t>
    </rPh>
    <rPh sb="78" eb="81">
      <t>ジギョウショ</t>
    </rPh>
    <rPh sb="82" eb="85">
      <t>ゲスイドウ</t>
    </rPh>
    <rPh sb="85" eb="88">
      <t>シヨウリョウ</t>
    </rPh>
    <rPh sb="88" eb="90">
      <t>シュウニュウ</t>
    </rPh>
    <rPh sb="91" eb="92">
      <t>ノ</t>
    </rPh>
    <rPh sb="100" eb="103">
      <t>ライネンド</t>
    </rPh>
    <rPh sb="105" eb="107">
      <t>コウエイ</t>
    </rPh>
    <rPh sb="107" eb="109">
      <t>キギョウ</t>
    </rPh>
    <rPh sb="109" eb="111">
      <t>カイケイ</t>
    </rPh>
    <rPh sb="112" eb="114">
      <t>ドウニュウ</t>
    </rPh>
    <rPh sb="121" eb="123">
      <t>トウガイ</t>
    </rPh>
    <rPh sb="123" eb="125">
      <t>ネンド</t>
    </rPh>
    <rPh sb="127" eb="128">
      <t>ツキ</t>
    </rPh>
    <rPh sb="128" eb="129">
      <t>マツ</t>
    </rPh>
    <rPh sb="130" eb="132">
      <t>シュウシ</t>
    </rPh>
    <rPh sb="133" eb="135">
      <t>ウチキ</t>
    </rPh>
    <rPh sb="135" eb="137">
      <t>ケッサン</t>
    </rPh>
    <rPh sb="138" eb="139">
      <t>オコナ</t>
    </rPh>
    <rPh sb="141" eb="144">
      <t>ソウシュウエキ</t>
    </rPh>
    <rPh sb="146" eb="149">
      <t>ゲスイドウ</t>
    </rPh>
    <rPh sb="149" eb="152">
      <t>シヨウリョウ</t>
    </rPh>
    <rPh sb="155" eb="156">
      <t>ブン</t>
    </rPh>
    <rPh sb="157" eb="158">
      <t>フク</t>
    </rPh>
    <rPh sb="164" eb="167">
      <t>ゲスイドウ</t>
    </rPh>
    <rPh sb="167" eb="169">
      <t>シセツ</t>
    </rPh>
    <rPh sb="170" eb="172">
      <t>イジ</t>
    </rPh>
    <rPh sb="276" eb="279">
      <t>ライネンド</t>
    </rPh>
    <rPh sb="281" eb="283">
      <t>コウエイ</t>
    </rPh>
    <rPh sb="283" eb="285">
      <t>キギョウ</t>
    </rPh>
    <rPh sb="285" eb="287">
      <t>カイケイ</t>
    </rPh>
    <rPh sb="288" eb="290">
      <t>ドウニュウ</t>
    </rPh>
    <rPh sb="297" eb="299">
      <t>トウガイ</t>
    </rPh>
    <rPh sb="299" eb="301">
      <t>ネンド</t>
    </rPh>
    <rPh sb="303" eb="304">
      <t>ツキ</t>
    </rPh>
    <rPh sb="304" eb="305">
      <t>マツ</t>
    </rPh>
    <rPh sb="306" eb="308">
      <t>シュウシ</t>
    </rPh>
    <rPh sb="309" eb="311">
      <t>ウチキ</t>
    </rPh>
    <rPh sb="311" eb="313">
      <t>ケッサン</t>
    </rPh>
    <rPh sb="314" eb="315">
      <t>オコナ</t>
    </rPh>
    <rPh sb="317" eb="320">
      <t>ソウシュウエキ</t>
    </rPh>
    <rPh sb="322" eb="325">
      <t>ゲスイドウ</t>
    </rPh>
    <rPh sb="325" eb="328">
      <t>シヨウリョウ</t>
    </rPh>
    <rPh sb="329" eb="331">
      <t>ミシュウ</t>
    </rPh>
    <rPh sb="331" eb="332">
      <t>ブン</t>
    </rPh>
    <rPh sb="333" eb="334">
      <t>フク</t>
    </rPh>
    <rPh sb="342" eb="344">
      <t>トウガイ</t>
    </rPh>
    <rPh sb="344" eb="346">
      <t>ヒリツ</t>
    </rPh>
    <rPh sb="347" eb="349">
      <t>レイネン</t>
    </rPh>
    <rPh sb="352" eb="353">
      <t>アタイ</t>
    </rPh>
    <rPh sb="354" eb="355">
      <t>ヒク</t>
    </rPh>
    <phoneticPr fontId="4"/>
  </si>
  <si>
    <r>
      <t>経営・資産等の状況を的確に把握し、経営基盤の計画的な強化と財政マネジメントの向上に取り組む必要から来年度から公営企業会計を導入する。　　　　施設更新の優先度の把握や適切な維持管理、将来投資経費を踏まえた適正な料金算定による財源確保等に取組み、ストックマネジメント計画や経営戦略の策定を行い、住民生活に必要不可欠なサービスを持続</t>
    </r>
    <r>
      <rPr>
        <sz val="11"/>
        <color rgb="FFFF0000"/>
        <rFont val="ＭＳ ゴシック"/>
        <family val="3"/>
        <charset val="128"/>
      </rPr>
      <t>的に</t>
    </r>
    <r>
      <rPr>
        <sz val="11"/>
        <color theme="1"/>
        <rFont val="ＭＳ ゴシック"/>
        <family val="3"/>
        <charset val="128"/>
      </rPr>
      <t>提供していく必要がある。</t>
    </r>
    <rPh sb="0" eb="2">
      <t>ケイエイ</t>
    </rPh>
    <rPh sb="3" eb="6">
      <t>シサンナド</t>
    </rPh>
    <rPh sb="7" eb="9">
      <t>ジョウキョウ</t>
    </rPh>
    <rPh sb="10" eb="12">
      <t>テキカク</t>
    </rPh>
    <rPh sb="13" eb="15">
      <t>ハアク</t>
    </rPh>
    <rPh sb="17" eb="19">
      <t>ケイエイ</t>
    </rPh>
    <rPh sb="19" eb="21">
      <t>キバン</t>
    </rPh>
    <rPh sb="22" eb="25">
      <t>ケイカクテキ</t>
    </rPh>
    <rPh sb="26" eb="28">
      <t>キョウカ</t>
    </rPh>
    <rPh sb="29" eb="31">
      <t>ザイセイ</t>
    </rPh>
    <rPh sb="38" eb="40">
      <t>コウジョウ</t>
    </rPh>
    <rPh sb="41" eb="42">
      <t>ト</t>
    </rPh>
    <rPh sb="43" eb="44">
      <t>ク</t>
    </rPh>
    <rPh sb="45" eb="47">
      <t>ヒツヨウ</t>
    </rPh>
    <rPh sb="49" eb="52">
      <t>ライネンド</t>
    </rPh>
    <rPh sb="54" eb="56">
      <t>コウエイ</t>
    </rPh>
    <rPh sb="56" eb="58">
      <t>キギョウ</t>
    </rPh>
    <rPh sb="58" eb="60">
      <t>カイケイ</t>
    </rPh>
    <rPh sb="61" eb="63">
      <t>ドウニュウ</t>
    </rPh>
    <rPh sb="70" eb="72">
      <t>シセツ</t>
    </rPh>
    <rPh sb="72" eb="74">
      <t>コウシン</t>
    </rPh>
    <rPh sb="75" eb="78">
      <t>ユウセンド</t>
    </rPh>
    <rPh sb="79" eb="81">
      <t>ハアク</t>
    </rPh>
    <rPh sb="82" eb="84">
      <t>テキセツ</t>
    </rPh>
    <rPh sb="85" eb="87">
      <t>イジ</t>
    </rPh>
    <rPh sb="87" eb="89">
      <t>カンリ</t>
    </rPh>
    <rPh sb="142" eb="143">
      <t>オコナ</t>
    </rPh>
    <rPh sb="163" eb="164">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</si>
</sst>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C-43F5-96F0-C76009FE17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54BC-43F5-96F0-C76009FE17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EA-45BC-BC14-A853DCA429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4FEA-45BC-BC14-A853DCA429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85.09</c:v>
                </c:pt>
                <c:pt idx="1">
                  <c:v>85.94</c:v>
                </c:pt>
                <c:pt idx="2">
                  <c:v>87.17</c:v>
                </c:pt>
                <c:pt idx="3">
                  <c:v>88.26</c:v>
                </c:pt>
                <c:pt idx="4">
                  <c:v>89.01</c:v>
                </c:pt>
              </c:numCache>
            </c:numRef>
          </c:val>
          <c:extLst>
            <c:ext xmlns:c16="http://schemas.microsoft.com/office/drawing/2014/chart" uri="{C3380CC4-5D6E-409C-BE32-E72D297353CC}">
              <c16:uniqueId val="{00000000-AFF1-4545-99E3-DE8CDC3267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AFF1-4545-99E3-DE8CDC3267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65.260000000000005</c:v>
                </c:pt>
                <c:pt idx="1">
                  <c:v>68.83</c:v>
                </c:pt>
                <c:pt idx="2">
                  <c:v>71.37</c:v>
                </c:pt>
                <c:pt idx="3">
                  <c:v>68.88</c:v>
                </c:pt>
                <c:pt idx="4">
                  <c:v>72.05</c:v>
                </c:pt>
              </c:numCache>
            </c:numRef>
          </c:val>
          <c:extLst>
            <c:ext xmlns:c16="http://schemas.microsoft.com/office/drawing/2014/chart" uri="{C3380CC4-5D6E-409C-BE32-E72D297353CC}">
              <c16:uniqueId val="{00000000-1416-4F71-942C-BF2A24EAE1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6-4F71-942C-BF2A24EAE1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35-4E16-BB45-3D9E23F513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35-4E16-BB45-3D9E23F513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A6-45E0-B520-6FA04D94C8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A6-45E0-B520-6FA04D94C8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56-4EE9-8695-871EA7B66C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56-4EE9-8695-871EA7B66C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9A-4A41-BF1C-B72B6650FC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9A-4A41-BF1C-B72B6650FC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545.24</c:v>
                </c:pt>
                <c:pt idx="1">
                  <c:v>472.37</c:v>
                </c:pt>
                <c:pt idx="2">
                  <c:v>396.15</c:v>
                </c:pt>
                <c:pt idx="3">
                  <c:v>374.16</c:v>
                </c:pt>
                <c:pt idx="4">
                  <c:v>270.58</c:v>
                </c:pt>
              </c:numCache>
            </c:numRef>
          </c:val>
          <c:extLst>
            <c:ext xmlns:c16="http://schemas.microsoft.com/office/drawing/2014/chart" uri="{C3380CC4-5D6E-409C-BE32-E72D297353CC}">
              <c16:uniqueId val="{00000000-074A-44D1-9A0F-C6930648DEA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074A-44D1-9A0F-C6930648DEA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87.11</c:v>
                </c:pt>
                <c:pt idx="1">
                  <c:v>100</c:v>
                </c:pt>
                <c:pt idx="2">
                  <c:v>100</c:v>
                </c:pt>
                <c:pt idx="3">
                  <c:v>96.72</c:v>
                </c:pt>
                <c:pt idx="4">
                  <c:v>131.88</c:v>
                </c:pt>
              </c:numCache>
            </c:numRef>
          </c:val>
          <c:extLst>
            <c:ext xmlns:c16="http://schemas.microsoft.com/office/drawing/2014/chart" uri="{C3380CC4-5D6E-409C-BE32-E72D297353CC}">
              <c16:uniqueId val="{00000000-3D00-4A13-B1E9-180CC11872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3D00-4A13-B1E9-180CC11872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197.41</c:v>
                </c:pt>
                <c:pt idx="1">
                  <c:v>175.73</c:v>
                </c:pt>
                <c:pt idx="2">
                  <c:v>179.69</c:v>
                </c:pt>
                <c:pt idx="3">
                  <c:v>188.73</c:v>
                </c:pt>
                <c:pt idx="4">
                  <c:v>152.5</c:v>
                </c:pt>
              </c:numCache>
            </c:numRef>
          </c:val>
          <c:extLst>
            <c:ext xmlns:c16="http://schemas.microsoft.com/office/drawing/2014/chart" uri="{C3380CC4-5D6E-409C-BE32-E72D297353CC}">
              <c16:uniqueId val="{00000000-C160-4C55-A16C-A99F1052BF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C160-4C55-A16C-A99F1052BF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嵐山町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17890</v>
      </c>
      <c r="AM8" s="51"/>
      <c r="AN8" s="51"/>
      <c r="AO8" s="51"/>
      <c r="AP8" s="51"/>
      <c r="AQ8" s="51"/>
      <c r="AR8" s="51"/>
      <c r="AS8" s="51"/>
      <c r="AT8" s="46">
        <f>データ!T6</f>
        <v>29.92</v>
      </c>
      <c r="AU8" s="46"/>
      <c r="AV8" s="46"/>
      <c r="AW8" s="46"/>
      <c r="AX8" s="46"/>
      <c r="AY8" s="46"/>
      <c r="AZ8" s="46"/>
      <c r="BA8" s="46"/>
      <c r="BB8" s="46">
        <f>データ!U6</f>
        <v>597.92999999999995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67.45</v>
      </c>
      <c r="Q10" s="46"/>
      <c r="R10" s="46"/>
      <c r="S10" s="46"/>
      <c r="T10" s="46"/>
      <c r="U10" s="46"/>
      <c r="V10" s="46"/>
      <c r="W10" s="46">
        <f>データ!Q6</f>
        <v>88.18</v>
      </c>
      <c r="X10" s="46"/>
      <c r="Y10" s="46"/>
      <c r="Z10" s="46"/>
      <c r="AA10" s="46"/>
      <c r="AB10" s="46"/>
      <c r="AC10" s="46"/>
      <c r="AD10" s="51">
        <f>データ!R6</f>
        <v>2530</v>
      </c>
      <c r="AE10" s="51"/>
      <c r="AF10" s="51"/>
      <c r="AG10" s="51"/>
      <c r="AH10" s="51"/>
      <c r="AI10" s="51"/>
      <c r="AJ10" s="51"/>
      <c r="AK10" s="2"/>
      <c r="AL10" s="51">
        <f>データ!V6</f>
        <v>12029</v>
      </c>
      <c r="AM10" s="51"/>
      <c r="AN10" s="51"/>
      <c r="AO10" s="51"/>
      <c r="AP10" s="51"/>
      <c r="AQ10" s="51"/>
      <c r="AR10" s="51"/>
      <c r="AS10" s="51"/>
      <c r="AT10" s="46">
        <f>データ!W6</f>
        <v>3.04</v>
      </c>
      <c r="AU10" s="46"/>
      <c r="AV10" s="46"/>
      <c r="AW10" s="46"/>
      <c r="AX10" s="46"/>
      <c r="AY10" s="46"/>
      <c r="AZ10" s="46"/>
      <c r="BA10" s="46"/>
      <c r="BB10" s="46">
        <f>データ!X6</f>
        <v>3956.91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yYA6Jwe1k2pCnOHFln9Zo1JihVu6NuPS6fVG4Q5UUlICPWY3otTumI0WQ7XJbjztxf2kXqDxf6eYoiPtLUqV1g==" saltValue="yGRmLe1MkZ+CpG1Cp/jH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113425</v>
      </c>
      <c r="D6" s="33">
        <f t="shared" si="3"/>
        <v>47</v>
      </c>
      <c r="E6" s="33">
        <f t="shared" si="3"/>
        <v>17</v>
      </c>
      <c r="F6" s="33">
        <f t="shared" si="3"/>
        <v>1</v>
      </c>
      <c r="G6" s="33">
        <f t="shared" si="3"/>
        <v>0</v>
      </c>
      <c r="H6" s="33" t="str">
        <f t="shared" si="3"/>
        <v>埼玉県　嵐山町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67.45</v>
      </c>
      <c r="Q6" s="34">
        <f t="shared" si="3"/>
        <v>88.18</v>
      </c>
      <c r="R6" s="34">
        <f t="shared" si="3"/>
        <v>2530</v>
      </c>
      <c r="S6" s="34">
        <f t="shared" si="3"/>
        <v>17890</v>
      </c>
      <c r="T6" s="34">
        <f t="shared" si="3"/>
        <v>29.92</v>
      </c>
      <c r="U6" s="34">
        <f t="shared" si="3"/>
        <v>597.92999999999995</v>
      </c>
      <c r="V6" s="34">
        <f t="shared" si="3"/>
        <v>12029</v>
      </c>
      <c r="W6" s="34">
        <f t="shared" si="3"/>
        <v>3.04</v>
      </c>
      <c r="X6" s="34">
        <f t="shared" si="3"/>
        <v>3956.91</v>
      </c>
      <c r="Y6" s="35">
        <f>IF(Y7="",NA(),Y7)</f>
        <v>65.260000000000005</v>
      </c>
      <c r="Z6" s="35">
        <f t="shared" ref="Z6:AH6" si="4">IF(Z7="",NA(),Z7)</f>
        <v>68.83</v>
      </c>
      <c r="AA6" s="35">
        <f t="shared" si="4"/>
        <v>71.37</v>
      </c>
      <c r="AB6" s="35">
        <f t="shared" si="4"/>
        <v>68.88</v>
      </c>
      <c r="AC6" s="35">
        <f t="shared" si="4"/>
        <v>72.05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545.24</v>
      </c>
      <c r="BG6" s="35">
        <f t="shared" ref="BG6:BO6" si="7">IF(BG7="",NA(),BG7)</f>
        <v>472.37</v>
      </c>
      <c r="BH6" s="35">
        <f t="shared" si="7"/>
        <v>396.15</v>
      </c>
      <c r="BI6" s="35">
        <f t="shared" si="7"/>
        <v>374.16</v>
      </c>
      <c r="BJ6" s="35">
        <f t="shared" si="7"/>
        <v>270.58</v>
      </c>
      <c r="BK6" s="35">
        <f t="shared" si="7"/>
        <v>1118.56</v>
      </c>
      <c r="BL6" s="35">
        <f t="shared" si="7"/>
        <v>1111.31</v>
      </c>
      <c r="BM6" s="35">
        <f t="shared" si="7"/>
        <v>966.33</v>
      </c>
      <c r="BN6" s="35">
        <f t="shared" si="7"/>
        <v>958.81</v>
      </c>
      <c r="BO6" s="35">
        <f t="shared" si="7"/>
        <v>1001.3</v>
      </c>
      <c r="BP6" s="34" t="str">
        <f>IF(BP7="","",IF(BP7="-","【-】","【"&amp;SUBSTITUTE(TEXT(BP7,"#,##0.00"),"-","△")&amp;"】"))</f>
        <v>【682.51】</v>
      </c>
      <c r="BQ6" s="35">
        <f>IF(BQ7="",NA(),BQ7)</f>
        <v>87.11</v>
      </c>
      <c r="BR6" s="35">
        <f t="shared" ref="BR6:BZ6" si="8">IF(BR7="",NA(),BR7)</f>
        <v>100</v>
      </c>
      <c r="BS6" s="35">
        <f t="shared" si="8"/>
        <v>100</v>
      </c>
      <c r="BT6" s="35">
        <f t="shared" si="8"/>
        <v>96.72</v>
      </c>
      <c r="BU6" s="35">
        <f t="shared" si="8"/>
        <v>131.88</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197.41</v>
      </c>
      <c r="CC6" s="35">
        <f t="shared" ref="CC6:CK6" si="9">IF(CC7="",NA(),CC7)</f>
        <v>175.73</v>
      </c>
      <c r="CD6" s="35">
        <f t="shared" si="9"/>
        <v>179.69</v>
      </c>
      <c r="CE6" s="35">
        <f t="shared" si="9"/>
        <v>188.73</v>
      </c>
      <c r="CF6" s="35">
        <f t="shared" si="9"/>
        <v>152.5</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85.09</v>
      </c>
      <c r="CY6" s="35">
        <f t="shared" ref="CY6:DG6" si="11">IF(CY7="",NA(),CY7)</f>
        <v>85.94</v>
      </c>
      <c r="CZ6" s="35">
        <f t="shared" si="11"/>
        <v>87.17</v>
      </c>
      <c r="DA6" s="35">
        <f t="shared" si="11"/>
        <v>88.26</v>
      </c>
      <c r="DB6" s="35">
        <f t="shared" si="11"/>
        <v>89.01</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113425</v>
      </c>
      <c r="D7" s="37">
        <v>47</v>
      </c>
      <c r="E7" s="37">
        <v>17</v>
      </c>
      <c r="F7" s="37">
        <v>1</v>
      </c>
      <c r="G7" s="37">
        <v>0</v>
      </c>
      <c r="H7" s="37" t="s">
        <v>97</v>
      </c>
      <c r="I7" s="37" t="s">
        <v>98</v>
      </c>
      <c r="J7" s="37" t="s">
        <v>99</v>
      </c>
      <c r="K7" s="37" t="s">
        <v>100</v>
      </c>
      <c r="L7" s="37" t="s">
        <v>101</v>
      </c>
      <c r="M7" s="37" t="s">
        <v>102</v>
      </c>
      <c r="N7" s="38" t="s">
        <v>103</v>
      </c>
      <c r="O7" s="38" t="s">
        <v>104</v>
      </c>
      <c r="P7" s="38">
        <v>67.45</v>
      </c>
      <c r="Q7" s="38">
        <v>88.18</v>
      </c>
      <c r="R7" s="38">
        <v>2530</v>
      </c>
      <c r="S7" s="38">
        <v>17890</v>
      </c>
      <c r="T7" s="38">
        <v>29.92</v>
      </c>
      <c r="U7" s="38">
        <v>597.92999999999995</v>
      </c>
      <c r="V7" s="38">
        <v>12029</v>
      </c>
      <c r="W7" s="38">
        <v>3.04</v>
      </c>
      <c r="X7" s="38">
        <v>3956.91</v>
      </c>
      <c r="Y7" s="38">
        <v>65.260000000000005</v>
      </c>
      <c r="Z7" s="38">
        <v>68.83</v>
      </c>
      <c r="AA7" s="38">
        <v>71.37</v>
      </c>
      <c r="AB7" s="38">
        <v>68.88</v>
      </c>
      <c r="AC7" s="38">
        <v>72.05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545.24</v>
      </c>
      <c r="BG7" s="38">
        <v>472.37</v>
      </c>
      <c r="BH7" s="38">
        <v>396.15</v>
      </c>
      <c r="BI7" s="38">
        <v>374.16</v>
      </c>
      <c r="BJ7" s="38">
        <v>270.58</v>
      </c>
      <c r="BK7" s="38">
        <v>1118.56</v>
      </c>
      <c r="BL7" s="38">
        <v>1111.31</v>
      </c>
      <c r="BM7" s="38">
        <v>966.33</v>
      </c>
      <c r="BN7" s="38">
        <v>958.81</v>
      </c>
      <c r="BO7" s="38">
        <v>1001.3</v>
      </c>
      <c r="BP7" s="38">
        <v>682.51</v>
      </c>
      <c r="BQ7" s="38">
        <v>87.11</v>
      </c>
      <c r="BR7" s="38">
        <v>100</v>
      </c>
      <c r="BS7" s="38">
        <v>100</v>
      </c>
      <c r="BT7" s="38">
        <v>96.72</v>
      </c>
      <c r="BU7" s="38">
        <v>131.88</v>
      </c>
      <c r="BV7" s="38">
        <v>72.33</v>
      </c>
      <c r="BW7" s="38">
        <v>75.540000000000006</v>
      </c>
      <c r="BX7" s="38">
        <v>81.739999999999995</v>
      </c>
      <c r="BY7" s="38">
        <v>82.88</v>
      </c>
      <c r="BZ7" s="38">
        <v>81.88</v>
      </c>
      <c r="CA7" s="38">
        <v>100.34</v>
      </c>
      <c r="CB7" s="38">
        <v>197.41</v>
      </c>
      <c r="CC7" s="38">
        <v>175.73</v>
      </c>
      <c r="CD7" s="38">
        <v>179.69</v>
      </c>
      <c r="CE7" s="38">
        <v>188.73</v>
      </c>
      <c r="CF7" s="38">
        <v>152.5</v>
      </c>
      <c r="CG7" s="38">
        <v>215.28</v>
      </c>
      <c r="CH7" s="38">
        <v>207.96</v>
      </c>
      <c r="CI7" s="38">
        <v>194.31</v>
      </c>
      <c r="CJ7" s="38">
        <v>190.99</v>
      </c>
      <c r="CK7" s="38">
        <v>187.55</v>
      </c>
      <c r="CL7" s="38">
        <v>136.15</v>
      </c>
      <c r="CM7" s="38" t="s">
        <v>103</v>
      </c>
      <c r="CN7" s="38" t="s">
        <v>103</v>
      </c>
      <c r="CO7" s="38" t="s">
        <v>103</v>
      </c>
      <c r="CP7" s="38" t="s">
        <v>103</v>
      </c>
      <c r="CQ7" s="38" t="s">
        <v>103</v>
      </c>
      <c r="CR7" s="38">
        <v>54.67</v>
      </c>
      <c r="CS7" s="38">
        <v>53.51</v>
      </c>
      <c r="CT7" s="38">
        <v>53.5</v>
      </c>
      <c r="CU7" s="38">
        <v>52.58</v>
      </c>
      <c r="CV7" s="38">
        <v>50.94</v>
      </c>
      <c r="CW7" s="38">
        <v>59.64</v>
      </c>
      <c r="CX7" s="38">
        <v>85.09</v>
      </c>
      <c r="CY7" s="38">
        <v>85.94</v>
      </c>
      <c r="CZ7" s="38">
        <v>87.17</v>
      </c>
      <c r="DA7" s="38">
        <v>88.26</v>
      </c>
      <c r="DB7" s="38">
        <v>89.01</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嵐山町</cp:lastModifiedBy>
  <cp:lastPrinted>2021-02-02T00:38:06Z</cp:lastPrinted>
  <dcterms:created xsi:type="dcterms:W3CDTF">2020-12-04T02:44:46Z</dcterms:created>
  <dcterms:modified xsi:type="dcterms:W3CDTF">2021-02-02T00:38:32Z</dcterms:modified>
  <cp:category/>
</cp:coreProperties>
</file>