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C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<sst xmlns="http://schemas.openxmlformats.org/spreadsheetml/2006/main" count="226" uniqueCount="110">
  <si>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</si>
  <si>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</si>
  <si>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</si>
  <si>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</si>
  <si>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</si>
  <si>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</si>
  <si>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</si>
  <si>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</si>
  <si>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</si>
  <si>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</si>
  <si>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</si>
  <si>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</si>
  <si>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</si>
  <si>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</si>
  <si>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</si>
  <si>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</si>
  <si>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</si>
  <si>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</si>
  <si>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</si>
  <si>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</si>
  <si>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</si>
  <si>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</si>
  <si>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</si>
  <si>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</si>
  <si>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</si>
  <si>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</si>
  <si>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</si>
  <si>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</si>
  <si>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</si>
  <si>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</si>
  <si>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</si>
  <si>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</si>
  <si>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</si>
  <si>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</si>
  <si>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</si>
  <si>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</si>
  <si>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</si>
  <si>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</si>
  <si>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</si>
  <si>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</si>
  <si>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</si>
  <si>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</si>
  <si>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</si>
  <si>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</si>
  <si>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</si>
  <si>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</si>
  <si>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</si>
  <si>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</si>
  <si>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</si>
  <si>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</si>
  <si>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</si>
  <si>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</si>
  <si>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</si>
  <si>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</si>
  <si>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</si>
  <si>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</si>
  <si>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</si>
  <si>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</si>
  <si>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</si>
  <si>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</si>
  <si>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</si>
  <si>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</si>
  <si>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</si>
  <si>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</si>
  <si>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</si>
  <si>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</si>
  <si>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</si>
  <si>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</si>
  <si>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</si>
  <si>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</si>
  <si>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</si>
  <si>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</si>
  <si>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</si>
  <si>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</si>
  <si>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</si>
  <si>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</si>
  <si>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</si>
  <si>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</si>
  <si>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</si>
  <si>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</si>
  <si>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</si>
  <si>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</si>
  <si>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</si>
  <si>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</si>
  <si>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</si>
  <si>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</si>
  <si>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</si>
  <si>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</si>
  <si>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</si>
  <si>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</si>
  <si>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</si>
  <si>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</si>
  <si>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</si>
  <si>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</si>
  <si>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</si>
  <si>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</si>
  <si>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</si>
  <si>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</si>
  <si>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</si>
  <si>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</si>
  <si>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</si>
  <si>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</si>
  <si>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</si>
  <si>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</si>
  <si>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</si>
  <si>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</si>
  <si>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</si>
  <si>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平成元年度より事業を開始して公共下水道管渠の整備率は９８％に達している。　　　　　　　　　　　　　　　　　　　　　　　　　　　　　　　　　　　　　　　　　　　　　　　　　管渠布設工事の実施量等が毎年度異なるため、収益的収支についての数値は大きく変動している。　　　　　　　　　　　　　　　　　　　　　　　　　　　　　　　　　　　　　　　　　水洗化率については、接続推進の効果により年々上昇傾向にあるが、経費回収率の増加及び汚水処理原価の抑制のためにもさらに増加させる必要がある。　　　　　　　また、汚水処理については流域下水道施設で行っているため、その施設の建設費及び維持管理費にかかる汚水処理単価の増加に対しての適正な下水道使用料の改定等を検討し、公共下水道事業の健全性を図る必要がある。　　　　　　　　　　　　　　　　　　　　　　　　　　　　　　　　　　</t>
    <rPh sb="0" eb="2">
      <t>ヘイセイ</t>
    </rPh>
    <rPh sb="2" eb="4">
      <t>ガンネン</t>
    </rPh>
    <rPh sb="4" eb="5">
      <t>ド</t>
    </rPh>
    <rPh sb="7" eb="9">
      <t>ジギョウ</t>
    </rPh>
    <rPh sb="10" eb="12">
      <t>カイシ</t>
    </rPh>
    <rPh sb="14" eb="16">
      <t>コウキョウ</t>
    </rPh>
    <rPh sb="16" eb="19">
      <t>ゲスイドウ</t>
    </rPh>
    <rPh sb="19" eb="21">
      <t>カンキョ</t>
    </rPh>
    <rPh sb="22" eb="24">
      <t>セイビ</t>
    </rPh>
    <rPh sb="24" eb="25">
      <t>リツ</t>
    </rPh>
    <rPh sb="30" eb="31">
      <t>タッ</t>
    </rPh>
    <rPh sb="85" eb="87">
      <t>カンキョ</t>
    </rPh>
    <rPh sb="87" eb="89">
      <t>フセツ</t>
    </rPh>
    <rPh sb="89" eb="91">
      <t>コウジ</t>
    </rPh>
    <rPh sb="92" eb="94">
      <t>ジッシ</t>
    </rPh>
    <rPh sb="94" eb="95">
      <t>リョウ</t>
    </rPh>
    <rPh sb="95" eb="96">
      <t>トウ</t>
    </rPh>
    <rPh sb="97" eb="100">
      <t>マイネンド</t>
    </rPh>
    <rPh sb="100" eb="101">
      <t>コト</t>
    </rPh>
    <rPh sb="106" eb="109">
      <t>シュウエキテキ</t>
    </rPh>
    <rPh sb="109" eb="111">
      <t>シュウシ</t>
    </rPh>
    <rPh sb="116" eb="118">
      <t>スウチ</t>
    </rPh>
    <rPh sb="119" eb="120">
      <t>オオ</t>
    </rPh>
    <rPh sb="122" eb="124">
      <t>ヘンドウ</t>
    </rPh>
    <rPh sb="170" eb="173">
      <t>スイセンカ</t>
    </rPh>
    <rPh sb="173" eb="174">
      <t>リツ</t>
    </rPh>
    <rPh sb="180" eb="182">
      <t>セツゾク</t>
    </rPh>
    <rPh sb="182" eb="184">
      <t>スイシン</t>
    </rPh>
    <rPh sb="185" eb="187">
      <t>コウカ</t>
    </rPh>
    <rPh sb="190" eb="192">
      <t>ネンネン</t>
    </rPh>
    <rPh sb="192" eb="194">
      <t>ジョウショウ</t>
    </rPh>
    <rPh sb="194" eb="196">
      <t>ケイコウ</t>
    </rPh>
    <rPh sb="201" eb="203">
      <t>ケイヒ</t>
    </rPh>
    <rPh sb="203" eb="205">
      <t>カイシュウ</t>
    </rPh>
    <rPh sb="205" eb="206">
      <t>リツ</t>
    </rPh>
    <rPh sb="207" eb="209">
      <t>ゾウカ</t>
    </rPh>
    <rPh sb="209" eb="210">
      <t>オヨ</t>
    </rPh>
    <rPh sb="211" eb="213">
      <t>オスイ</t>
    </rPh>
    <rPh sb="213" eb="215">
      <t>ショリ</t>
    </rPh>
    <rPh sb="215" eb="217">
      <t>ゲンカ</t>
    </rPh>
    <rPh sb="218" eb="220">
      <t>ヨクセイ</t>
    </rPh>
    <rPh sb="228" eb="230">
      <t>ゾウカ</t>
    </rPh>
    <rPh sb="233" eb="235">
      <t>ヒツヨウ</t>
    </rPh>
    <rPh sb="249" eb="251">
      <t>オスイ</t>
    </rPh>
    <rPh sb="251" eb="253">
      <t>ショリ</t>
    </rPh>
    <rPh sb="258" eb="260">
      <t>リュウイキ</t>
    </rPh>
    <rPh sb="260" eb="263">
      <t>ゲスイドウ</t>
    </rPh>
    <rPh sb="263" eb="265">
      <t>シセツ</t>
    </rPh>
    <rPh sb="266" eb="267">
      <t>オコナ</t>
    </rPh>
    <rPh sb="276" eb="278">
      <t>シセツ</t>
    </rPh>
    <rPh sb="279" eb="282">
      <t>ケンセツヒ</t>
    </rPh>
    <rPh sb="282" eb="283">
      <t>オヨ</t>
    </rPh>
    <rPh sb="284" eb="286">
      <t>イジ</t>
    </rPh>
    <rPh sb="286" eb="288">
      <t>カンリ</t>
    </rPh>
    <rPh sb="288" eb="289">
      <t>ヒ</t>
    </rPh>
    <rPh sb="293" eb="295">
      <t>オスイ</t>
    </rPh>
    <rPh sb="295" eb="297">
      <t>ショリ</t>
    </rPh>
    <rPh sb="297" eb="299">
      <t>タンカ</t>
    </rPh>
    <rPh sb="300" eb="302">
      <t>ゾウカ</t>
    </rPh>
    <rPh sb="303" eb="304">
      <t>タイ</t>
    </rPh>
    <rPh sb="307" eb="309">
      <t>テキセイ</t>
    </rPh>
    <rPh sb="310" eb="313">
      <t>ゲスイドウ</t>
    </rPh>
    <rPh sb="313" eb="315">
      <t>シヨウ</t>
    </rPh>
    <rPh sb="315" eb="316">
      <t>リョウ</t>
    </rPh>
    <rPh sb="317" eb="319">
      <t>カイテイ</t>
    </rPh>
    <rPh sb="319" eb="320">
      <t>トウ</t>
    </rPh>
    <rPh sb="321" eb="323">
      <t>ケントウ</t>
    </rPh>
    <rPh sb="325" eb="327">
      <t>コウキョウ</t>
    </rPh>
    <rPh sb="327" eb="330">
      <t>ゲスイドウ</t>
    </rPh>
    <rPh sb="330" eb="332">
      <t>ジギョウ</t>
    </rPh>
    <rPh sb="333" eb="336">
      <t>ケンゼンセイ</t>
    </rPh>
    <rPh sb="337" eb="338">
      <t>ハカ</t>
    </rPh>
    <rPh sb="339" eb="341">
      <t>ヒツヨウ</t>
    </rPh>
    <phoneticPr fontId="4"/>
  </si>
  <si>
    <t>公共下水道の整備はほぼ完了しているため、中長期的な計画を立て、使用料収入増加のための水洗化率の向上と経費回収率増加のための老朽化対策及び不明水対策に重点を置き、健全的かつ効率的な公共下水道事業運営の継続を図る必要がある。</t>
    <rPh sb="0" eb="2">
      <t>コウキョウ</t>
    </rPh>
    <rPh sb="2" eb="5">
      <t>ゲスイドウ</t>
    </rPh>
    <rPh sb="6" eb="8">
      <t>セイビ</t>
    </rPh>
    <rPh sb="11" eb="13">
      <t>カンリョウ</t>
    </rPh>
    <rPh sb="20" eb="24">
      <t>チュウチョウキテキ</t>
    </rPh>
    <rPh sb="25" eb="27">
      <t>ケイカク</t>
    </rPh>
    <rPh sb="28" eb="29">
      <t>タ</t>
    </rPh>
    <rPh sb="31" eb="33">
      <t>シヨウ</t>
    </rPh>
    <rPh sb="33" eb="34">
      <t>リョウ</t>
    </rPh>
    <rPh sb="34" eb="36">
      <t>シュウニュウ</t>
    </rPh>
    <rPh sb="36" eb="38">
      <t>ゾウカ</t>
    </rPh>
    <rPh sb="42" eb="45">
      <t>スイセンカ</t>
    </rPh>
    <rPh sb="45" eb="46">
      <t>リツ</t>
    </rPh>
    <rPh sb="47" eb="49">
      <t>コウジョウ</t>
    </rPh>
    <rPh sb="50" eb="52">
      <t>ケイヒ</t>
    </rPh>
    <rPh sb="52" eb="54">
      <t>カイシュウ</t>
    </rPh>
    <rPh sb="54" eb="55">
      <t>リツ</t>
    </rPh>
    <rPh sb="55" eb="57">
      <t>ゾウカ</t>
    </rPh>
    <rPh sb="61" eb="64">
      <t>ロウキュウカ</t>
    </rPh>
    <rPh sb="64" eb="66">
      <t>タイサク</t>
    </rPh>
    <rPh sb="66" eb="67">
      <t>オヨ</t>
    </rPh>
    <rPh sb="68" eb="70">
      <t>フメイ</t>
    </rPh>
    <rPh sb="70" eb="71">
      <t>スイ</t>
    </rPh>
    <rPh sb="71" eb="73">
      <t>タイサク</t>
    </rPh>
    <rPh sb="74" eb="76">
      <t>ジュウテン</t>
    </rPh>
    <rPh sb="77" eb="78">
      <t>オ</t>
    </rPh>
    <rPh sb="80" eb="82">
      <t>ケンゼン</t>
    </rPh>
    <rPh sb="82" eb="83">
      <t>テキ</t>
    </rPh>
    <rPh sb="85" eb="88">
      <t>コウリツテキ</t>
    </rPh>
    <rPh sb="89" eb="91">
      <t>コウキョウ</t>
    </rPh>
    <rPh sb="91" eb="94">
      <t>ゲスイドウ</t>
    </rPh>
    <rPh sb="94" eb="96">
      <t>ジギョウ</t>
    </rPh>
    <rPh sb="96" eb="98">
      <t>ウンエイ</t>
    </rPh>
    <rPh sb="99" eb="101">
      <t>ケイゾク</t>
    </rPh>
    <rPh sb="102" eb="103">
      <t>ハカ</t>
    </rPh>
    <rPh sb="104" eb="106">
      <t>ヒツヨウ</t>
    </rPh>
    <phoneticPr fontId="4"/>
  </si>
  <si>
    <t>現在、法定耐用年数の５０年を経過した管渠は無いが、５年後に経過する管渠があるため平成２４年度にその長寿命化計画を策定している。　　　　　　　　　　　　　　　　　　　　　　　　　　　　　　　　　　　　また同管渠の区域においては平成１２年度より公共桝等の修繕を毎年実施している。　　　　　　　　　　　　　　　　　　　　　　　　　　　　　　　　　　　　　　　老朽化対策での懸案である不明水の流入は、経費回収率及び汚水処理原価に多大な影響を及ぼすため早急に不明水対策を含めた老朽化対策を実施する必要がある。</t>
    <rPh sb="0" eb="1">
      <t>ゲン</t>
    </rPh>
    <rPh sb="1" eb="2">
      <t>ザイ</t>
    </rPh>
    <rPh sb="3" eb="5">
      <t>ホウテイ</t>
    </rPh>
    <rPh sb="5" eb="7">
      <t>タイヨウ</t>
    </rPh>
    <rPh sb="7" eb="9">
      <t>ネンスウ</t>
    </rPh>
    <rPh sb="12" eb="13">
      <t>ネン</t>
    </rPh>
    <rPh sb="14" eb="16">
      <t>ケイカ</t>
    </rPh>
    <rPh sb="18" eb="20">
      <t>カンキョ</t>
    </rPh>
    <rPh sb="21" eb="22">
      <t>ナ</t>
    </rPh>
    <rPh sb="26" eb="28">
      <t>ネンゴ</t>
    </rPh>
    <rPh sb="29" eb="31">
      <t>ケイカ</t>
    </rPh>
    <rPh sb="33" eb="35">
      <t>カンキョ</t>
    </rPh>
    <rPh sb="40" eb="42">
      <t>ヘイセイ</t>
    </rPh>
    <rPh sb="44" eb="46">
      <t>ネンド</t>
    </rPh>
    <rPh sb="49" eb="50">
      <t>チョウ</t>
    </rPh>
    <rPh sb="50" eb="53">
      <t>ジュミョウカ</t>
    </rPh>
    <rPh sb="53" eb="55">
      <t>ケイカク</t>
    </rPh>
    <rPh sb="56" eb="58">
      <t>サクテイ</t>
    </rPh>
    <rPh sb="101" eb="102">
      <t>オナ</t>
    </rPh>
    <rPh sb="102" eb="104">
      <t>カンキョ</t>
    </rPh>
    <rPh sb="105" eb="107">
      <t>クイキ</t>
    </rPh>
    <rPh sb="112" eb="114">
      <t>ヘイセイ</t>
    </rPh>
    <rPh sb="116" eb="118">
      <t>ネンド</t>
    </rPh>
    <rPh sb="120" eb="122">
      <t>コウキョウ</t>
    </rPh>
    <rPh sb="122" eb="123">
      <t>マス</t>
    </rPh>
    <rPh sb="123" eb="124">
      <t>トウ</t>
    </rPh>
    <rPh sb="125" eb="127">
      <t>シュウゼン</t>
    </rPh>
    <rPh sb="128" eb="130">
      <t>マイトシ</t>
    </rPh>
    <rPh sb="130" eb="132">
      <t>ジッシ</t>
    </rPh>
    <rPh sb="176" eb="178">
      <t>ロウキュウ</t>
    </rPh>
    <rPh sb="178" eb="179">
      <t>カ</t>
    </rPh>
    <rPh sb="179" eb="181">
      <t>タイサク</t>
    </rPh>
    <rPh sb="183" eb="185">
      <t>ケンアン</t>
    </rPh>
    <rPh sb="188" eb="190">
      <t>フメイ</t>
    </rPh>
    <rPh sb="190" eb="191">
      <t>スイ</t>
    </rPh>
    <rPh sb="192" eb="194">
      <t>リュウニュウ</t>
    </rPh>
    <rPh sb="196" eb="198">
      <t>ケイヒ</t>
    </rPh>
    <rPh sb="198" eb="200">
      <t>カイシュウ</t>
    </rPh>
    <rPh sb="200" eb="201">
      <t>リツ</t>
    </rPh>
    <rPh sb="201" eb="202">
      <t>オヨ</t>
    </rPh>
    <rPh sb="203" eb="205">
      <t>オスイ</t>
    </rPh>
    <rPh sb="205" eb="207">
      <t>ショリ</t>
    </rPh>
    <rPh sb="207" eb="209">
      <t>ゲンカ</t>
    </rPh>
    <rPh sb="210" eb="212">
      <t>タダイ</t>
    </rPh>
    <rPh sb="213" eb="215">
      <t>エイキョウ</t>
    </rPh>
    <rPh sb="216" eb="217">
      <t>オヨ</t>
    </rPh>
    <rPh sb="221" eb="223">
      <t>ソウキュウ</t>
    </rPh>
    <rPh sb="224" eb="226">
      <t>フメイ</t>
    </rPh>
    <rPh sb="226" eb="227">
      <t>スイ</t>
    </rPh>
    <rPh sb="227" eb="229">
      <t>タイサク</t>
    </rPh>
    <rPh sb="230" eb="231">
      <t>フク</t>
    </rPh>
    <rPh sb="233" eb="236">
      <t>ロウキュウカ</t>
    </rPh>
    <rPh sb="236" eb="238">
      <t>タイサク</t>
    </rPh>
    <rPh sb="239" eb="241">
      <t>ジッシ</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</si>
</sst>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815424"/>
        <c:axId val="358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35815424"/>
        <c:axId val="35817344"/>
      </c:lineChart>
      <c:dateAx>
        <c:axId val="35815424"/>
        <c:scaling>
          <c:orientation val="minMax"/>
        </c:scaling>
        <c:delete val="1"/>
        <c:axPos val="b"/>
        <c:numFmt formatCode="ge" sourceLinked="1"/>
        <c:majorTickMark val="none"/>
        <c:minorTickMark val="none"/>
        <c:tickLblPos val="none"/>
        <c:crossAx val="35817344"/>
        <c:crosses val="autoZero"/>
        <c:auto val="1"/>
        <c:lblOffset val="100"/>
        <c:baseTimeUnit val="years"/>
      </c:dateAx>
      <c:valAx>
        <c:axId val="35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99296"/>
        <c:axId val="47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47399296"/>
        <c:axId val="47401216"/>
      </c:lineChart>
      <c:dateAx>
        <c:axId val="47399296"/>
        <c:scaling>
          <c:orientation val="minMax"/>
        </c:scaling>
        <c:delete val="1"/>
        <c:axPos val="b"/>
        <c:numFmt formatCode="ge" sourceLinked="1"/>
        <c:majorTickMark val="none"/>
        <c:minorTickMark val="none"/>
        <c:tickLblPos val="none"/>
        <c:crossAx val="47401216"/>
        <c:crosses val="autoZero"/>
        <c:auto val="1"/>
        <c:lblOffset val="100"/>
        <c:baseTimeUnit val="years"/>
      </c:dateAx>
      <c:valAx>
        <c:axId val="47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77.41</c:v>
                </c:pt>
                <c:pt idx="1">
                  <c:v>78.5</c:v>
                </c:pt>
                <c:pt idx="2">
                  <c:v>79.42</c:v>
                </c:pt>
                <c:pt idx="3">
                  <c:v>81.92</c:v>
                </c:pt>
                <c:pt idx="4">
                  <c:v>83.26</c:v>
                </c:pt>
              </c:numCache>
            </c:numRef>
          </c:val>
        </c:ser>
        <c:dLbls>
          <c:showLegendKey val="0"/>
          <c:showVal val="0"/>
          <c:showCatName val="0"/>
          <c:showSerName val="0"/>
          <c:showPercent val="0"/>
          <c:showBubbleSize val="0"/>
        </c:dLbls>
        <c:gapWidth val="150"/>
        <c:axId val="47443968"/>
        <c:axId val="474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47443968"/>
        <c:axId val="47445888"/>
      </c:lineChart>
      <c:dateAx>
        <c:axId val="47443968"/>
        <c:scaling>
          <c:orientation val="minMax"/>
        </c:scaling>
        <c:delete val="1"/>
        <c:axPos val="b"/>
        <c:numFmt formatCode="ge" sourceLinked="1"/>
        <c:majorTickMark val="none"/>
        <c:minorTickMark val="none"/>
        <c:tickLblPos val="none"/>
        <c:crossAx val="47445888"/>
        <c:crosses val="autoZero"/>
        <c:auto val="1"/>
        <c:lblOffset val="100"/>
        <c:baseTimeUnit val="years"/>
      </c:dateAx>
      <c:valAx>
        <c:axId val="474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70.59</c:v>
                </c:pt>
                <c:pt idx="1">
                  <c:v>67.739999999999995</c:v>
                </c:pt>
                <c:pt idx="2">
                  <c:v>72.52</c:v>
                </c:pt>
                <c:pt idx="3">
                  <c:v>66.36</c:v>
                </c:pt>
                <c:pt idx="4">
                  <c:v>66.67</c:v>
                </c:pt>
              </c:numCache>
            </c:numRef>
          </c:val>
        </c:ser>
        <c:dLbls>
          <c:showLegendKey val="0"/>
          <c:showVal val="0"/>
          <c:showCatName val="0"/>
          <c:showSerName val="0"/>
          <c:showPercent val="0"/>
          <c:showBubbleSize val="0"/>
        </c:dLbls>
        <c:gapWidth val="150"/>
        <c:axId val="35847552"/>
        <c:axId val="36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47552"/>
        <c:axId val="36382208"/>
      </c:lineChart>
      <c:dateAx>
        <c:axId val="35847552"/>
        <c:scaling>
          <c:orientation val="minMax"/>
        </c:scaling>
        <c:delete val="1"/>
        <c:axPos val="b"/>
        <c:numFmt formatCode="ge" sourceLinked="1"/>
        <c:majorTickMark val="none"/>
        <c:minorTickMark val="none"/>
        <c:tickLblPos val="none"/>
        <c:crossAx val="36382208"/>
        <c:crosses val="autoZero"/>
        <c:auto val="1"/>
        <c:lblOffset val="100"/>
        <c:baseTimeUnit val="years"/>
      </c:dateAx>
      <c:valAx>
        <c:axId val="36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91936"/>
        <c:axId val="364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91936"/>
        <c:axId val="36402304"/>
      </c:lineChart>
      <c:dateAx>
        <c:axId val="36391936"/>
        <c:scaling>
          <c:orientation val="minMax"/>
        </c:scaling>
        <c:delete val="1"/>
        <c:axPos val="b"/>
        <c:numFmt formatCode="ge" sourceLinked="1"/>
        <c:majorTickMark val="none"/>
        <c:minorTickMark val="none"/>
        <c:tickLblPos val="none"/>
        <c:crossAx val="36402304"/>
        <c:crosses val="autoZero"/>
        <c:auto val="1"/>
        <c:lblOffset val="100"/>
        <c:baseTimeUnit val="years"/>
      </c:dateAx>
      <c:valAx>
        <c:axId val="36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40704"/>
        <c:axId val="36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40704"/>
        <c:axId val="36446976"/>
      </c:lineChart>
      <c:dateAx>
        <c:axId val="36440704"/>
        <c:scaling>
          <c:orientation val="minMax"/>
        </c:scaling>
        <c:delete val="1"/>
        <c:axPos val="b"/>
        <c:numFmt formatCode="ge" sourceLinked="1"/>
        <c:majorTickMark val="none"/>
        <c:minorTickMark val="none"/>
        <c:tickLblPos val="none"/>
        <c:crossAx val="36446976"/>
        <c:crosses val="autoZero"/>
        <c:auto val="1"/>
        <c:lblOffset val="100"/>
        <c:baseTimeUnit val="years"/>
      </c:dateAx>
      <c:valAx>
        <c:axId val="36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83840"/>
        <c:axId val="36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83840"/>
        <c:axId val="36485760"/>
      </c:lineChart>
      <c:dateAx>
        <c:axId val="36483840"/>
        <c:scaling>
          <c:orientation val="minMax"/>
        </c:scaling>
        <c:delete val="1"/>
        <c:axPos val="b"/>
        <c:numFmt formatCode="ge" sourceLinked="1"/>
        <c:majorTickMark val="none"/>
        <c:minorTickMark val="none"/>
        <c:tickLblPos val="none"/>
        <c:crossAx val="36485760"/>
        <c:crosses val="autoZero"/>
        <c:auto val="1"/>
        <c:lblOffset val="100"/>
        <c:baseTimeUnit val="years"/>
      </c:dateAx>
      <c:valAx>
        <c:axId val="36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32608"/>
        <c:axId val="36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32608"/>
        <c:axId val="36534528"/>
      </c:lineChart>
      <c:dateAx>
        <c:axId val="36532608"/>
        <c:scaling>
          <c:orientation val="minMax"/>
        </c:scaling>
        <c:delete val="1"/>
        <c:axPos val="b"/>
        <c:numFmt formatCode="ge" sourceLinked="1"/>
        <c:majorTickMark val="none"/>
        <c:minorTickMark val="none"/>
        <c:tickLblPos val="none"/>
        <c:crossAx val="36534528"/>
        <c:crosses val="autoZero"/>
        <c:auto val="1"/>
        <c:lblOffset val="100"/>
        <c:baseTimeUnit val="years"/>
      </c:dateAx>
      <c:valAx>
        <c:axId val="36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402.11</c:v>
                </c:pt>
                <c:pt idx="1">
                  <c:v>575.54</c:v>
                </c:pt>
                <c:pt idx="2">
                  <c:v>653.37</c:v>
                </c:pt>
                <c:pt idx="3">
                  <c:v>633.54999999999995</c:v>
                </c:pt>
                <c:pt idx="4">
                  <c:v>571.98</c:v>
                </c:pt>
              </c:numCache>
            </c:numRef>
          </c:val>
        </c:ser>
        <c:dLbls>
          <c:showLegendKey val="0"/>
          <c:showVal val="0"/>
          <c:showCatName val="0"/>
          <c:showSerName val="0"/>
          <c:showPercent val="0"/>
          <c:showBubbleSize val="0"/>
        </c:dLbls>
        <c:gapWidth val="150"/>
        <c:axId val="36548608"/>
        <c:axId val="365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6548608"/>
        <c:axId val="36550528"/>
      </c:lineChart>
      <c:dateAx>
        <c:axId val="36548608"/>
        <c:scaling>
          <c:orientation val="minMax"/>
        </c:scaling>
        <c:delete val="1"/>
        <c:axPos val="b"/>
        <c:numFmt formatCode="ge" sourceLinked="1"/>
        <c:majorTickMark val="none"/>
        <c:minorTickMark val="none"/>
        <c:tickLblPos val="none"/>
        <c:crossAx val="36550528"/>
        <c:crosses val="autoZero"/>
        <c:auto val="1"/>
        <c:lblOffset val="100"/>
        <c:baseTimeUnit val="years"/>
      </c:dateAx>
      <c:valAx>
        <c:axId val="365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114.36</c:v>
                </c:pt>
                <c:pt idx="3">
                  <c:v>129.62</c:v>
                </c:pt>
                <c:pt idx="4">
                  <c:v>84.37</c:v>
                </c:pt>
              </c:numCache>
            </c:numRef>
          </c:val>
        </c:ser>
        <c:dLbls>
          <c:showLegendKey val="0"/>
          <c:showVal val="0"/>
          <c:showCatName val="0"/>
          <c:showSerName val="0"/>
          <c:showPercent val="0"/>
          <c:showBubbleSize val="0"/>
        </c:dLbls>
        <c:gapWidth val="150"/>
        <c:axId val="47336832"/>
        <c:axId val="47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47336832"/>
        <c:axId val="47343104"/>
      </c:lineChart>
      <c:dateAx>
        <c:axId val="47336832"/>
        <c:scaling>
          <c:orientation val="minMax"/>
        </c:scaling>
        <c:delete val="1"/>
        <c:axPos val="b"/>
        <c:numFmt formatCode="ge" sourceLinked="1"/>
        <c:majorTickMark val="none"/>
        <c:minorTickMark val="none"/>
        <c:tickLblPos val="none"/>
        <c:crossAx val="47343104"/>
        <c:crosses val="autoZero"/>
        <c:auto val="1"/>
        <c:lblOffset val="100"/>
        <c:baseTimeUnit val="years"/>
      </c:dateAx>
      <c:valAx>
        <c:axId val="47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170.62</c:v>
                </c:pt>
                <c:pt idx="1">
                  <c:v>168.51</c:v>
                </c:pt>
                <c:pt idx="2">
                  <c:v>147.97999999999999</c:v>
                </c:pt>
                <c:pt idx="3">
                  <c:v>132.36000000000001</c:v>
                </c:pt>
                <c:pt idx="4">
                  <c:v>208.24</c:v>
                </c:pt>
              </c:numCache>
            </c:numRef>
          </c:val>
        </c:ser>
        <c:dLbls>
          <c:showLegendKey val="0"/>
          <c:showVal val="0"/>
          <c:showCatName val="0"/>
          <c:showSerName val="0"/>
          <c:showPercent val="0"/>
          <c:showBubbleSize val="0"/>
        </c:dLbls>
        <c:gapWidth val="150"/>
        <c:axId val="47371392"/>
        <c:axId val="47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47371392"/>
        <c:axId val="47373312"/>
      </c:lineChart>
      <c:dateAx>
        <c:axId val="47371392"/>
        <c:scaling>
          <c:orientation val="minMax"/>
        </c:scaling>
        <c:delete val="1"/>
        <c:axPos val="b"/>
        <c:numFmt formatCode="ge" sourceLinked="1"/>
        <c:majorTickMark val="none"/>
        <c:minorTickMark val="none"/>
        <c:tickLblPos val="none"/>
        <c:crossAx val="47373312"/>
        <c:crosses val="autoZero"/>
        <c:auto val="1"/>
        <c:lblOffset val="100"/>
        <c:baseTimeUnit val="years"/>
      </c:dateAx>
      <c:valAx>
        <c:axId val="47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嵐山町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18274</v>
      </c>
      <c r="AM8" s="47"/>
      <c r="AN8" s="47"/>
      <c r="AO8" s="47"/>
      <c r="AP8" s="47"/>
      <c r="AQ8" s="47"/>
      <c r="AR8" s="47"/>
      <c r="AS8" s="47"/>
      <c r="AT8" s="43">
        <f>データ!S6</f>
        <v>29.92</v>
      </c>
      <c r="AU8" s="43"/>
      <c r="AV8" s="43"/>
      <c r="AW8" s="43"/>
      <c r="AX8" s="43"/>
      <c r="AY8" s="43"/>
      <c r="AZ8" s="43"/>
      <c r="BA8" s="43"/>
      <c r="BB8" s="43">
        <f>データ!T6</f>
        <v>610.76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65.39</v>
      </c>
      <c r="Q10" s="43"/>
      <c r="R10" s="43"/>
      <c r="S10" s="43"/>
      <c r="T10" s="43"/>
      <c r="U10" s="43"/>
      <c r="V10" s="43"/>
      <c r="W10" s="43">
        <f>データ!P6</f>
        <v>88.27</v>
      </c>
      <c r="X10" s="43"/>
      <c r="Y10" s="43"/>
      <c r="Z10" s="43"/>
      <c r="AA10" s="43"/>
      <c r="AB10" s="43"/>
      <c r="AC10" s="43"/>
      <c r="AD10" s="47">
        <f>データ!Q6</f>
        <v>2484</v>
      </c>
      <c r="AE10" s="47"/>
      <c r="AF10" s="47"/>
      <c r="AG10" s="47"/>
      <c r="AH10" s="47"/>
      <c r="AI10" s="47"/>
      <c r="AJ10" s="47"/>
      <c r="AK10" s="2"/>
      <c r="AL10" s="47">
        <f>データ!U6</f>
        <v>11928</v>
      </c>
      <c r="AM10" s="47"/>
      <c r="AN10" s="47"/>
      <c r="AO10" s="47"/>
      <c r="AP10" s="47"/>
      <c r="AQ10" s="47"/>
      <c r="AR10" s="47"/>
      <c r="AS10" s="47"/>
      <c r="AT10" s="43">
        <f>データ!V6</f>
        <v>2.97</v>
      </c>
      <c r="AU10" s="43"/>
      <c r="AV10" s="43"/>
      <c r="AW10" s="43"/>
      <c r="AX10" s="43"/>
      <c r="AY10" s="43"/>
      <c r="AZ10" s="43"/>
      <c r="BA10" s="43"/>
      <c r="BB10" s="43">
        <f>データ!W6</f>
        <v>4016.16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113425</v>
      </c>
      <c r="D6" s="31">
        <f t="shared" si="3"/>
        <v>47</v>
      </c>
      <c r="E6" s="31">
        <f t="shared" si="3"/>
        <v>17</v>
      </c>
      <c r="F6" s="31">
        <f t="shared" si="3"/>
        <v>1</v>
      </c>
      <c r="G6" s="31">
        <f t="shared" si="3"/>
        <v>0</v>
      </c>
      <c r="H6" s="31" t="str">
        <f t="shared" si="3"/>
        <v>埼玉県　嵐山町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65.39</v>
      </c>
      <c r="P6" s="32">
        <f t="shared" si="3"/>
        <v>88.27</v>
      </c>
      <c r="Q6" s="32">
        <f t="shared" si="3"/>
        <v>2484</v>
      </c>
      <c r="R6" s="32">
        <f t="shared" si="3"/>
        <v>18274</v>
      </c>
      <c r="S6" s="32">
        <f t="shared" si="3"/>
        <v>29.92</v>
      </c>
      <c r="T6" s="32">
        <f t="shared" si="3"/>
        <v>610.76</v>
      </c>
      <c r="U6" s="32">
        <f t="shared" si="3"/>
        <v>11928</v>
      </c>
      <c r="V6" s="32">
        <f t="shared" si="3"/>
        <v>2.97</v>
      </c>
      <c r="W6" s="32">
        <f t="shared" si="3"/>
        <v>4016.16</v>
      </c>
      <c r="X6" s="33">
        <f>IF(X7="",NA(),X7)</f>
        <v>70.59</v>
      </c>
      <c r="Y6" s="33">
        <f t="shared" ref="Y6:AG6" si="4">IF(Y7="",NA(),Y7)</f>
        <v>67.739999999999995</v>
      </c>
      <c r="Z6" s="33">
        <f t="shared" si="4"/>
        <v>72.52</v>
      </c>
      <c r="AA6" s="33">
        <f t="shared" si="4"/>
        <v>66.36</v>
      </c>
      <c r="AB6" s="33">
        <f t="shared" si="4"/>
        <v>66.67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402.11</v>
      </c>
      <c r="BF6" s="33">
        <f t="shared" ref="BF6:BN6" si="7">IF(BF7="",NA(),BF7)</f>
        <v>575.54</v>
      </c>
      <c r="BG6" s="33">
        <f t="shared" si="7"/>
        <v>653.37</v>
      </c>
      <c r="BH6" s="33">
        <f t="shared" si="7"/>
        <v>633.54999999999995</v>
      </c>
      <c r="BI6" s="33">
        <f t="shared" si="7"/>
        <v>571.98</v>
      </c>
      <c r="BJ6" s="33">
        <f t="shared" si="7"/>
        <v>1320.98</v>
      </c>
      <c r="BK6" s="33">
        <f t="shared" si="7"/>
        <v>1334.01</v>
      </c>
      <c r="BL6" s="33">
        <f t="shared" si="7"/>
        <v>1273.52</v>
      </c>
      <c r="BM6" s="33">
        <f t="shared" si="7"/>
        <v>1209.95</v>
      </c>
      <c r="BN6" s="33">
        <f t="shared" si="7"/>
        <v>1136.5</v>
      </c>
      <c r="BO6" s="32" t="str">
        <f>IF(BO7="","",IF(BO7="-","【-】","【"&amp;SUBSTITUTE(TEXT(BO7,"#,##0.00"),"-","△")&amp;"】"))</f>
        <v>【776.35】</v>
      </c>
      <c r="BP6" s="33">
        <f>IF(BP7="",NA(),BP7)</f>
        <v>100</v>
      </c>
      <c r="BQ6" s="33">
        <f t="shared" ref="BQ6:BY6" si="8">IF(BQ7="",NA(),BQ7)</f>
        <v>100</v>
      </c>
      <c r="BR6" s="33">
        <f t="shared" si="8"/>
        <v>114.36</v>
      </c>
      <c r="BS6" s="33">
        <f t="shared" si="8"/>
        <v>129.62</v>
      </c>
      <c r="BT6" s="33">
        <f t="shared" si="8"/>
        <v>84.37</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170.62</v>
      </c>
      <c r="CB6" s="33">
        <f t="shared" ref="CB6:CJ6" si="9">IF(CB7="",NA(),CB7)</f>
        <v>168.51</v>
      </c>
      <c r="CC6" s="33">
        <f t="shared" si="9"/>
        <v>147.97999999999999</v>
      </c>
      <c r="CD6" s="33">
        <f t="shared" si="9"/>
        <v>132.36000000000001</v>
      </c>
      <c r="CE6" s="33">
        <f t="shared" si="9"/>
        <v>208.24</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77.41</v>
      </c>
      <c r="CX6" s="33">
        <f t="shared" ref="CX6:DF6" si="11">IF(CX7="",NA(),CX7)</f>
        <v>78.5</v>
      </c>
      <c r="CY6" s="33">
        <f t="shared" si="11"/>
        <v>79.42</v>
      </c>
      <c r="CZ6" s="33">
        <f t="shared" si="11"/>
        <v>81.92</v>
      </c>
      <c r="DA6" s="33">
        <f t="shared" si="11"/>
        <v>83.26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113425</v>
      </c>
      <c r="D7" s="35">
        <v>47</v>
      </c>
      <c r="E7" s="35">
        <v>17</v>
      </c>
      <c r="F7" s="35">
        <v>1</v>
      </c>
      <c r="G7" s="35">
        <v>0</v>
      </c>
      <c r="H7" s="35" t="s">
        <v>95</v>
      </c>
      <c r="I7" s="35" t="s">
        <v>96</v>
      </c>
      <c r="J7" s="35" t="s">
        <v>97</v>
      </c>
      <c r="K7" s="35" t="s">
        <v>98</v>
      </c>
      <c r="L7" s="35" t="s">
        <v>99</v>
      </c>
      <c r="M7" s="36" t="s">
        <v>100</v>
      </c>
      <c r="N7" s="36" t="s">
        <v>101</v>
      </c>
      <c r="O7" s="36">
        <v>65.39</v>
      </c>
      <c r="P7" s="36">
        <v>88.27</v>
      </c>
      <c r="Q7" s="36">
        <v>2484</v>
      </c>
      <c r="R7" s="36">
        <v>18274</v>
      </c>
      <c r="S7" s="36">
        <v>29.92</v>
      </c>
      <c r="T7" s="36">
        <v>610.76</v>
      </c>
      <c r="U7" s="36">
        <v>11928</v>
      </c>
      <c r="V7" s="36">
        <v>2.97</v>
      </c>
      <c r="W7" s="36">
        <v>4016.16</v>
      </c>
      <c r="X7" s="36">
        <v>70.59</v>
      </c>
      <c r="Y7" s="36">
        <v>67.739999999999995</v>
      </c>
      <c r="Z7" s="36">
        <v>72.52</v>
      </c>
      <c r="AA7" s="36">
        <v>66.36</v>
      </c>
      <c r="AB7" s="36">
        <v>66.67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402.11</v>
      </c>
      <c r="BF7" s="36">
        <v>575.54</v>
      </c>
      <c r="BG7" s="36">
        <v>653.37</v>
      </c>
      <c r="BH7" s="36">
        <v>633.54999999999995</v>
      </c>
      <c r="BI7" s="36">
        <v>571.98</v>
      </c>
      <c r="BJ7" s="36">
        <v>1320.98</v>
      </c>
      <c r="BK7" s="36">
        <v>1334.01</v>
      </c>
      <c r="BL7" s="36">
        <v>1273.52</v>
      </c>
      <c r="BM7" s="36">
        <v>1209.95</v>
      </c>
      <c r="BN7" s="36">
        <v>1136.5</v>
      </c>
      <c r="BO7" s="36">
        <v>776.35</v>
      </c>
      <c r="BP7" s="36">
        <v>100</v>
      </c>
      <c r="BQ7" s="36">
        <v>100</v>
      </c>
      <c r="BR7" s="36">
        <v>114.36</v>
      </c>
      <c r="BS7" s="36">
        <v>129.62</v>
      </c>
      <c r="BT7" s="36">
        <v>84.37</v>
      </c>
      <c r="BU7" s="36">
        <v>68.63</v>
      </c>
      <c r="BV7" s="36">
        <v>67.14</v>
      </c>
      <c r="BW7" s="36">
        <v>67.849999999999994</v>
      </c>
      <c r="BX7" s="36">
        <v>69.48</v>
      </c>
      <c r="BY7" s="36">
        <v>71.650000000000006</v>
      </c>
      <c r="BZ7" s="36">
        <v>96.57</v>
      </c>
      <c r="CA7" s="36">
        <v>170.62</v>
      </c>
      <c r="CB7" s="36">
        <v>168.51</v>
      </c>
      <c r="CC7" s="36">
        <v>147.97999999999999</v>
      </c>
      <c r="CD7" s="36">
        <v>132.36000000000001</v>
      </c>
      <c r="CE7" s="36">
        <v>208.24</v>
      </c>
      <c r="CF7" s="36">
        <v>222.94</v>
      </c>
      <c r="CG7" s="36">
        <v>224.83</v>
      </c>
      <c r="CH7" s="36">
        <v>224.94</v>
      </c>
      <c r="CI7" s="36">
        <v>220.67</v>
      </c>
      <c r="CJ7" s="36">
        <v>217.82</v>
      </c>
      <c r="CK7" s="36">
        <v>142.28</v>
      </c>
      <c r="CL7" s="36" t="s">
        <v>100</v>
      </c>
      <c r="CM7" s="36" t="s">
        <v>100</v>
      </c>
      <c r="CN7" s="36" t="s">
        <v>100</v>
      </c>
      <c r="CO7" s="36" t="s">
        <v>100</v>
      </c>
      <c r="CP7" s="36" t="s">
        <v>100</v>
      </c>
      <c r="CQ7" s="36">
        <v>53.07</v>
      </c>
      <c r="CR7" s="36">
        <v>53.79</v>
      </c>
      <c r="CS7" s="36">
        <v>55.41</v>
      </c>
      <c r="CT7" s="36">
        <v>55.81</v>
      </c>
      <c r="CU7" s="36">
        <v>54.44</v>
      </c>
      <c r="CV7" s="36">
        <v>60.35</v>
      </c>
      <c r="CW7" s="36">
        <v>77.41</v>
      </c>
      <c r="CX7" s="36">
        <v>78.5</v>
      </c>
      <c r="CY7" s="36">
        <v>79.42</v>
      </c>
      <c r="CZ7" s="36">
        <v>81.92</v>
      </c>
      <c r="DA7" s="36">
        <v>83.26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2016-02-16T05:21:01Z</cp:lastPrinted>
  <dcterms:created xsi:type="dcterms:W3CDTF">2016-02-03T08:49:52Z</dcterms:created>
  <dcterms:modified xsi:type="dcterms:W3CDTF">2016-02-16T05:57:18Z</dcterms:modified>
  <cp:category/>
</cp:coreProperties>
</file>