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updateLinks="never" codeName="ThisWorkbook" defaultThemeVersion="124226"/>
  <mc:AlternateContent xmlns:mc="http://schemas.openxmlformats.org/markup-compatibility/2006">
    <mc:Choice Requires="x15">
      <x15ac:absPath xmlns:x15ac="http://schemas.microsoft.com/office/spreadsheetml/2010/11/ac" url="\\172.26.150.130\Public2\情報系　専用フォルダー\01_総務課\02_財務契約担当\入札・契約\07.契約事務手続き\01.総合評価方式\01_嵐山町総合評価方式\02様式\"/>
    </mc:Choice>
  </mc:AlternateContent>
  <xr:revisionPtr revIDLastSave="0" documentId="13_ncr:1_{BBEEF38F-E222-4906-A3CC-B2597A6D26BB}" xr6:coauthVersionLast="47" xr6:coauthVersionMax="47" xr10:uidLastSave="{00000000-0000-0000-0000-000000000000}"/>
  <bookViews>
    <workbookView xWindow="-108" yWindow="-108" windowWidth="23256" windowHeight="12576" tabRatio="826" xr2:uid="{00000000-000D-0000-FFFF-FFFF00000000}"/>
  </bookViews>
  <sheets>
    <sheet name="提出書" sheetId="247" r:id="rId1"/>
  </sheets>
  <definedNames>
    <definedName name="_xlnm.Print_Area" localSheetId="0">提出書!$A$1:$X$61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9" i="247" l="1"/>
  <c r="T49" i="247"/>
  <c r="U49" i="247"/>
  <c r="U48" i="247"/>
  <c r="S48" i="247"/>
  <c r="Q48" i="247"/>
  <c r="U47" i="247"/>
  <c r="S47" i="247"/>
  <c r="Q47" i="247"/>
  <c r="U46" i="247"/>
  <c r="S46" i="247"/>
  <c r="Q46" i="247"/>
  <c r="U45" i="247"/>
  <c r="S45" i="247"/>
  <c r="Q45" i="247"/>
  <c r="U44" i="247"/>
  <c r="S44" i="247"/>
  <c r="Q44" i="247"/>
  <c r="U43" i="247"/>
  <c r="S43" i="247"/>
  <c r="Q43" i="247"/>
  <c r="U42" i="247"/>
  <c r="S42" i="247"/>
  <c r="Q42" i="247"/>
  <c r="U41" i="247"/>
  <c r="S41" i="247"/>
  <c r="Q41" i="247"/>
  <c r="U40" i="247"/>
  <c r="S40" i="247"/>
  <c r="Q40" i="247"/>
  <c r="U39" i="247"/>
  <c r="S39" i="247"/>
  <c r="Q39" i="247"/>
  <c r="U38" i="247"/>
  <c r="S38" i="247"/>
  <c r="Q38" i="247"/>
  <c r="U37" i="247"/>
  <c r="S37" i="247"/>
  <c r="Q37" i="247"/>
  <c r="U36" i="247"/>
  <c r="S36" i="247"/>
  <c r="Q36" i="247"/>
  <c r="U35" i="247"/>
  <c r="S35" i="247"/>
  <c r="Q35" i="247"/>
  <c r="U34" i="247"/>
  <c r="S34" i="247"/>
  <c r="Q34" i="247"/>
  <c r="U33" i="247"/>
  <c r="S33" i="247"/>
  <c r="Q33" i="247"/>
  <c r="U32" i="247"/>
  <c r="S32" i="247"/>
  <c r="Q32" i="247"/>
  <c r="U31" i="247"/>
  <c r="S31" i="247"/>
  <c r="Q31" i="247"/>
  <c r="U30" i="247"/>
  <c r="S30" i="247"/>
  <c r="Q30" i="247"/>
  <c r="U29" i="247"/>
  <c r="S29" i="247"/>
  <c r="Q29" i="247"/>
  <c r="U28" i="247"/>
  <c r="S28" i="247"/>
  <c r="Q28" i="247"/>
  <c r="U27" i="247"/>
  <c r="S27" i="247"/>
  <c r="Q27" i="247"/>
  <c r="B2" i="247" l="1"/>
  <c r="S49" i="247"/>
</calcChain>
</file>

<file path=xl/sharedStrings.xml><?xml version="1.0" encoding="utf-8"?>
<sst xmlns="http://schemas.openxmlformats.org/spreadsheetml/2006/main" count="129" uniqueCount="83">
  <si>
    <t>ＣＯ２削減対策</t>
    <rPh sb="3" eb="5">
      <t>サクゲン</t>
    </rPh>
    <rPh sb="5" eb="7">
      <t>タイサク</t>
    </rPh>
    <phoneticPr fontId="5"/>
  </si>
  <si>
    <t>インターンシップ等の受入れ実績</t>
    <rPh sb="8" eb="9">
      <t>トウ</t>
    </rPh>
    <rPh sb="10" eb="11">
      <t>ウ</t>
    </rPh>
    <rPh sb="11" eb="12">
      <t>イ</t>
    </rPh>
    <rPh sb="13" eb="15">
      <t>ジッセキ</t>
    </rPh>
    <phoneticPr fontId="5"/>
  </si>
  <si>
    <t>評価項目</t>
    <rPh sb="0" eb="2">
      <t>ヒョウカ</t>
    </rPh>
    <rPh sb="2" eb="4">
      <t>コウモク</t>
    </rPh>
    <phoneticPr fontId="5"/>
  </si>
  <si>
    <t>令和　　年　　月　　日</t>
    <rPh sb="4" eb="5">
      <t>ネン</t>
    </rPh>
    <rPh sb="7" eb="8">
      <t>ツキ</t>
    </rPh>
    <rPh sb="10" eb="11">
      <t>ヒ</t>
    </rPh>
    <phoneticPr fontId="5"/>
  </si>
  <si>
    <t>（あて先）</t>
    <rPh sb="3" eb="4">
      <t>サキ</t>
    </rPh>
    <phoneticPr fontId="5"/>
  </si>
  <si>
    <t>（入札参加者）</t>
    <phoneticPr fontId="5"/>
  </si>
  <si>
    <t>所 在 地</t>
    <rPh sb="0" eb="1">
      <t>トコロ</t>
    </rPh>
    <rPh sb="2" eb="3">
      <t>ザイ</t>
    </rPh>
    <rPh sb="4" eb="5">
      <t>チ</t>
    </rPh>
    <phoneticPr fontId="5"/>
  </si>
  <si>
    <t>名称・商号</t>
    <rPh sb="0" eb="2">
      <t>メイショウ</t>
    </rPh>
    <rPh sb="3" eb="5">
      <t>ショウゴウ</t>
    </rPh>
    <phoneticPr fontId="5"/>
  </si>
  <si>
    <t>代表者名</t>
    <rPh sb="0" eb="3">
      <t>ダイヒョウシャ</t>
    </rPh>
    <rPh sb="3" eb="4">
      <t>メイ</t>
    </rPh>
    <phoneticPr fontId="5"/>
  </si>
  <si>
    <t>連絡担当者</t>
    <rPh sb="0" eb="2">
      <t>レンラク</t>
    </rPh>
    <rPh sb="2" eb="3">
      <t>タン</t>
    </rPh>
    <rPh sb="3" eb="4">
      <t>トウ</t>
    </rPh>
    <rPh sb="4" eb="5">
      <t>シャ</t>
    </rPh>
    <phoneticPr fontId="5"/>
  </si>
  <si>
    <t>電　　話</t>
    <rPh sb="0" eb="1">
      <t>デン</t>
    </rPh>
    <rPh sb="3" eb="4">
      <t>ハナシ</t>
    </rPh>
    <phoneticPr fontId="5"/>
  </si>
  <si>
    <t>工 事 名：</t>
    <rPh sb="0" eb="1">
      <t>コウ</t>
    </rPh>
    <rPh sb="2" eb="3">
      <t>コト</t>
    </rPh>
    <rPh sb="4" eb="5">
      <t>メイ</t>
    </rPh>
    <phoneticPr fontId="5"/>
  </si>
  <si>
    <t>工事場所：</t>
    <rPh sb="0" eb="2">
      <t>コウジ</t>
    </rPh>
    <rPh sb="2" eb="4">
      <t>バショ</t>
    </rPh>
    <phoneticPr fontId="5"/>
  </si>
  <si>
    <t>該当</t>
    <rPh sb="0" eb="2">
      <t>ガイトウ</t>
    </rPh>
    <phoneticPr fontId="5"/>
  </si>
  <si>
    <t>提出様式</t>
    <rPh sb="0" eb="2">
      <t>テイシュツ</t>
    </rPh>
    <rPh sb="2" eb="4">
      <t>ヨウシキ</t>
    </rPh>
    <phoneticPr fontId="5"/>
  </si>
  <si>
    <t>配点</t>
    <rPh sb="0" eb="2">
      <t>ハイテン</t>
    </rPh>
    <phoneticPr fontId="5"/>
  </si>
  <si>
    <t>大項目</t>
    <rPh sb="0" eb="3">
      <t>ダイコウモク</t>
    </rPh>
    <phoneticPr fontId="5"/>
  </si>
  <si>
    <t>小項目</t>
    <rPh sb="0" eb="3">
      <t>ショウコウモク</t>
    </rPh>
    <phoneticPr fontId="5"/>
  </si>
  <si>
    <t>配点リスト</t>
    <rPh sb="0" eb="2">
      <t>ハイテン</t>
    </rPh>
    <phoneticPr fontId="8"/>
  </si>
  <si>
    <t>必須評価項目</t>
    <rPh sb="0" eb="2">
      <t>ヒッス</t>
    </rPh>
    <rPh sb="2" eb="4">
      <t>ヒョウカ</t>
    </rPh>
    <rPh sb="4" eb="6">
      <t>コウモク</t>
    </rPh>
    <phoneticPr fontId="5"/>
  </si>
  <si>
    <t>ア</t>
    <phoneticPr fontId="5"/>
  </si>
  <si>
    <t>企業の技術能力</t>
    <rPh sb="0" eb="2">
      <t>キギョウ</t>
    </rPh>
    <rPh sb="3" eb="5">
      <t>ギジュツ</t>
    </rPh>
    <rPh sb="5" eb="7">
      <t>ノウリョク</t>
    </rPh>
    <phoneticPr fontId="5"/>
  </si>
  <si>
    <t>（ア）</t>
    <phoneticPr fontId="5"/>
  </si>
  <si>
    <t>工事成績評定</t>
    <rPh sb="0" eb="2">
      <t>コウジ</t>
    </rPh>
    <rPh sb="2" eb="4">
      <t>セイセキ</t>
    </rPh>
    <rPh sb="4" eb="6">
      <t>ヒョウテイ</t>
    </rPh>
    <phoneticPr fontId="5"/>
  </si>
  <si>
    <t>○</t>
  </si>
  <si>
    <t>（イ）</t>
    <phoneticPr fontId="5"/>
  </si>
  <si>
    <t>施工実績</t>
    <rPh sb="0" eb="2">
      <t>セコウ</t>
    </rPh>
    <rPh sb="2" eb="4">
      <t>ジッセキ</t>
    </rPh>
    <phoneticPr fontId="5"/>
  </si>
  <si>
    <t>イ</t>
    <phoneticPr fontId="5"/>
  </si>
  <si>
    <t>企業の社会的貢献度</t>
    <rPh sb="0" eb="2">
      <t>キギョウ</t>
    </rPh>
    <rPh sb="3" eb="6">
      <t>シャカイテキ</t>
    </rPh>
    <rPh sb="6" eb="8">
      <t>コウケン</t>
    </rPh>
    <rPh sb="8" eb="9">
      <t>ド</t>
    </rPh>
    <phoneticPr fontId="5"/>
  </si>
  <si>
    <t>災害防止活動等の協定</t>
    <rPh sb="0" eb="2">
      <t>サイガイ</t>
    </rPh>
    <rPh sb="2" eb="4">
      <t>ボウシ</t>
    </rPh>
    <rPh sb="4" eb="6">
      <t>カツドウ</t>
    </rPh>
    <rPh sb="6" eb="7">
      <t>トウ</t>
    </rPh>
    <rPh sb="8" eb="10">
      <t>キョウテイ</t>
    </rPh>
    <phoneticPr fontId="5"/>
  </si>
  <si>
    <t>災害防止活動等の実績</t>
    <rPh sb="0" eb="2">
      <t>サイガイ</t>
    </rPh>
    <rPh sb="2" eb="4">
      <t>ボウシ</t>
    </rPh>
    <rPh sb="4" eb="6">
      <t>カツドウ</t>
    </rPh>
    <rPh sb="6" eb="7">
      <t>トウ</t>
    </rPh>
    <rPh sb="8" eb="10">
      <t>ジッセキ</t>
    </rPh>
    <phoneticPr fontId="5"/>
  </si>
  <si>
    <t>ウ</t>
    <phoneticPr fontId="5"/>
  </si>
  <si>
    <t>配置予定技術者の技術能力</t>
    <rPh sb="0" eb="2">
      <t>ハイチ</t>
    </rPh>
    <rPh sb="2" eb="4">
      <t>ヨテイ</t>
    </rPh>
    <rPh sb="4" eb="7">
      <t>ギジュツシャ</t>
    </rPh>
    <rPh sb="8" eb="10">
      <t>ギジュツ</t>
    </rPh>
    <rPh sb="10" eb="12">
      <t>ノウリョク</t>
    </rPh>
    <phoneticPr fontId="5"/>
  </si>
  <si>
    <t>施工経験</t>
    <rPh sb="0" eb="2">
      <t>セコウ</t>
    </rPh>
    <rPh sb="2" eb="4">
      <t>ケイケン</t>
    </rPh>
    <phoneticPr fontId="5"/>
  </si>
  <si>
    <t>（ウ）</t>
    <phoneticPr fontId="5"/>
  </si>
  <si>
    <t>（エ）</t>
    <phoneticPr fontId="5"/>
  </si>
  <si>
    <t>カ</t>
    <phoneticPr fontId="5"/>
  </si>
  <si>
    <t>企業倫理や信頼性等</t>
    <rPh sb="0" eb="2">
      <t>キギョウ</t>
    </rPh>
    <rPh sb="2" eb="4">
      <t>リンリ</t>
    </rPh>
    <rPh sb="5" eb="8">
      <t>シンライセイ</t>
    </rPh>
    <rPh sb="8" eb="9">
      <t>トウ</t>
    </rPh>
    <phoneticPr fontId="5"/>
  </si>
  <si>
    <t>（オ）</t>
    <phoneticPr fontId="5"/>
  </si>
  <si>
    <t>総合評価の不履行</t>
    <rPh sb="0" eb="2">
      <t>ソウゴウ</t>
    </rPh>
    <rPh sb="2" eb="4">
      <t>ヒョウカ</t>
    </rPh>
    <rPh sb="5" eb="8">
      <t>フリコウ</t>
    </rPh>
    <phoneticPr fontId="5"/>
  </si>
  <si>
    <t>キ</t>
    <phoneticPr fontId="5"/>
  </si>
  <si>
    <t>優秀工事表彰</t>
    <rPh sb="0" eb="2">
      <t>ユウシュウ</t>
    </rPh>
    <rPh sb="2" eb="4">
      <t>コウジ</t>
    </rPh>
    <rPh sb="4" eb="6">
      <t>ヒョウショウ</t>
    </rPh>
    <phoneticPr fontId="5"/>
  </si>
  <si>
    <t>ＩＳＯ９００１の取得</t>
    <rPh sb="8" eb="10">
      <t>シュトク</t>
    </rPh>
    <phoneticPr fontId="5"/>
  </si>
  <si>
    <t>ク</t>
    <phoneticPr fontId="5"/>
  </si>
  <si>
    <t>保有する資格</t>
    <phoneticPr fontId="5"/>
  </si>
  <si>
    <t>優秀技術者表彰</t>
    <phoneticPr fontId="5"/>
  </si>
  <si>
    <t>ケ</t>
    <phoneticPr fontId="5"/>
  </si>
  <si>
    <t>企業の地域精通度</t>
    <rPh sb="0" eb="2">
      <t>キギョウ</t>
    </rPh>
    <rPh sb="3" eb="5">
      <t>チイキ</t>
    </rPh>
    <rPh sb="5" eb="7">
      <t>セイツウ</t>
    </rPh>
    <rPh sb="7" eb="8">
      <t>ド</t>
    </rPh>
    <phoneticPr fontId="5"/>
  </si>
  <si>
    <t>地理的条件</t>
    <rPh sb="0" eb="3">
      <t>チリテキ</t>
    </rPh>
    <rPh sb="3" eb="5">
      <t>ジョウケン</t>
    </rPh>
    <phoneticPr fontId="5"/>
  </si>
  <si>
    <t>コ</t>
    <phoneticPr fontId="5"/>
  </si>
  <si>
    <t>企業の社会的貢献度</t>
    <rPh sb="0" eb="2">
      <t>キギョウ</t>
    </rPh>
    <rPh sb="3" eb="6">
      <t>シャカイテキ</t>
    </rPh>
    <rPh sb="6" eb="9">
      <t>コウケンド</t>
    </rPh>
    <phoneticPr fontId="5"/>
  </si>
  <si>
    <r>
      <t>企業の社会的貢献の実績</t>
    </r>
    <r>
      <rPr>
        <sz val="8"/>
        <rFont val="ＭＳ ゴシック"/>
        <family val="3"/>
        <charset val="128"/>
      </rPr>
      <t>(施設管理への協力活動・研修)</t>
    </r>
    <rPh sb="5" eb="6">
      <t>テキ</t>
    </rPh>
    <rPh sb="9" eb="11">
      <t>ジッセキ</t>
    </rPh>
    <rPh sb="12" eb="14">
      <t>シセツ</t>
    </rPh>
    <rPh sb="14" eb="16">
      <t>カンリ</t>
    </rPh>
    <rPh sb="18" eb="20">
      <t>キョウリョク</t>
    </rPh>
    <rPh sb="20" eb="22">
      <t>カツドウ</t>
    </rPh>
    <rPh sb="23" eb="25">
      <t>ケンシュウ</t>
    </rPh>
    <phoneticPr fontId="5"/>
  </si>
  <si>
    <t>除雪契約実績</t>
    <phoneticPr fontId="5"/>
  </si>
  <si>
    <r>
      <t>障</t>
    </r>
    <r>
      <rPr>
        <strike/>
        <sz val="9"/>
        <rFont val="ＭＳ ゴシック"/>
        <family val="3"/>
        <charset val="128"/>
      </rPr>
      <t>害</t>
    </r>
    <r>
      <rPr>
        <sz val="9"/>
        <rFont val="ＭＳ ゴシック"/>
        <family val="3"/>
        <charset val="128"/>
      </rPr>
      <t>者雇用</t>
    </r>
    <rPh sb="0" eb="1">
      <t>ショウ</t>
    </rPh>
    <rPh sb="1" eb="2">
      <t>ガイ</t>
    </rPh>
    <rPh sb="2" eb="3">
      <t>シャ</t>
    </rPh>
    <rPh sb="3" eb="5">
      <t>コヨウ</t>
    </rPh>
    <phoneticPr fontId="5"/>
  </si>
  <si>
    <t>サ</t>
    <phoneticPr fontId="5"/>
  </si>
  <si>
    <t>担い手確保・育成に関する取組</t>
    <rPh sb="0" eb="1">
      <t>ニナ</t>
    </rPh>
    <rPh sb="2" eb="3">
      <t>テ</t>
    </rPh>
    <rPh sb="3" eb="5">
      <t>カクホ</t>
    </rPh>
    <rPh sb="6" eb="8">
      <t>イクセイ</t>
    </rPh>
    <rPh sb="9" eb="10">
      <t>カン</t>
    </rPh>
    <rPh sb="12" eb="14">
      <t>トリクミ</t>
    </rPh>
    <phoneticPr fontId="5"/>
  </si>
  <si>
    <t>その他</t>
    <rPh sb="2" eb="3">
      <t>タ</t>
    </rPh>
    <phoneticPr fontId="5"/>
  </si>
  <si>
    <t>建設資材県産品の選定</t>
    <rPh sb="0" eb="2">
      <t>ケンセツ</t>
    </rPh>
    <rPh sb="2" eb="4">
      <t>シザイ</t>
    </rPh>
    <rPh sb="4" eb="7">
      <t>ケンサンヒン</t>
    </rPh>
    <rPh sb="8" eb="10">
      <t>センテイ</t>
    </rPh>
    <phoneticPr fontId="5"/>
  </si>
  <si>
    <t>合　計</t>
    <rPh sb="0" eb="1">
      <t>ゴウ</t>
    </rPh>
    <rPh sb="2" eb="3">
      <t>ケイ</t>
    </rPh>
    <phoneticPr fontId="5"/>
  </si>
  <si>
    <t>提出前に必ず確認してください。</t>
    <rPh sb="0" eb="2">
      <t>テイシュツ</t>
    </rPh>
    <rPh sb="2" eb="3">
      <t>マエ</t>
    </rPh>
    <rPh sb="4" eb="5">
      <t>カナラ</t>
    </rPh>
    <rPh sb="6" eb="8">
      <t>カクニン</t>
    </rPh>
    <phoneticPr fontId="5"/>
  </si>
  <si>
    <t>※</t>
    <phoneticPr fontId="5"/>
  </si>
  <si>
    <t>（エ）</t>
    <phoneticPr fontId="8"/>
  </si>
  <si>
    <t>ス</t>
    <phoneticPr fontId="5"/>
  </si>
  <si>
    <t>町内下請の選定</t>
    <rPh sb="0" eb="2">
      <t>チョウナイ</t>
    </rPh>
    <rPh sb="2" eb="4">
      <t>シタウ</t>
    </rPh>
    <rPh sb="5" eb="7">
      <t>センテイ</t>
    </rPh>
    <phoneticPr fontId="5"/>
  </si>
  <si>
    <t>誰もが働きやすい企業</t>
    <rPh sb="0" eb="1">
      <t>ダレ</t>
    </rPh>
    <rPh sb="3" eb="4">
      <t>ハタラ</t>
    </rPh>
    <rPh sb="8" eb="10">
      <t>キギョウ</t>
    </rPh>
    <phoneticPr fontId="5"/>
  </si>
  <si>
    <t>確認修正後の自己採点</t>
    <rPh sb="0" eb="2">
      <t>カクニン</t>
    </rPh>
    <rPh sb="2" eb="5">
      <t>シュウセイゴ</t>
    </rPh>
    <rPh sb="6" eb="10">
      <t>ジコサイテン</t>
    </rPh>
    <phoneticPr fontId="5"/>
  </si>
  <si>
    <t>入札契約に関する不当な強要行為等</t>
    <rPh sb="0" eb="2">
      <t>ニュウサツ</t>
    </rPh>
    <rPh sb="2" eb="4">
      <t>ケイヤク</t>
    </rPh>
    <rPh sb="5" eb="6">
      <t>カン</t>
    </rPh>
    <rPh sb="8" eb="10">
      <t>フトウ</t>
    </rPh>
    <rPh sb="11" eb="13">
      <t>キョウヨウ</t>
    </rPh>
    <rPh sb="13" eb="15">
      <t>コウイ</t>
    </rPh>
    <rPh sb="15" eb="16">
      <t>トウ</t>
    </rPh>
    <phoneticPr fontId="5"/>
  </si>
  <si>
    <t>（ア）（イ）に該当しない入札参加停止措置</t>
    <rPh sb="7" eb="9">
      <t>ガイトウ</t>
    </rPh>
    <rPh sb="12" eb="14">
      <t>ニュウサツ</t>
    </rPh>
    <rPh sb="14" eb="16">
      <t>サンカ</t>
    </rPh>
    <rPh sb="16" eb="18">
      <t>テイシ</t>
    </rPh>
    <rPh sb="18" eb="20">
      <t>ソチ</t>
    </rPh>
    <phoneticPr fontId="5"/>
  </si>
  <si>
    <t>自己採点提出書</t>
    <rPh sb="0" eb="4">
      <t>ジコサイテン</t>
    </rPh>
    <rPh sb="4" eb="6">
      <t>テイシュツ</t>
    </rPh>
    <rPh sb="6" eb="7">
      <t>ショ</t>
    </rPh>
    <phoneticPr fontId="5"/>
  </si>
  <si>
    <t>自己
採点</t>
    <rPh sb="0" eb="2">
      <t>ジコ</t>
    </rPh>
    <rPh sb="3" eb="5">
      <t>サイテン</t>
    </rPh>
    <phoneticPr fontId="5"/>
  </si>
  <si>
    <t>選択評価項目</t>
    <rPh sb="0" eb="6">
      <t>センタクヒョウカコウモク</t>
    </rPh>
    <phoneticPr fontId="8"/>
  </si>
  <si>
    <t xml:space="preserve">該当する評価項目の提出資料を、必ず入札説明書で確認してください。 </t>
    <phoneticPr fontId="5"/>
  </si>
  <si>
    <t>（落札候補者用提出書）</t>
    <phoneticPr fontId="8"/>
  </si>
  <si>
    <t>下記工事について、総合評価自己採点方式に伴う関係書類を提出します。</t>
    <phoneticPr fontId="5"/>
  </si>
  <si>
    <t>なお、内容については事実と相違ないことを誓約します。</t>
    <phoneticPr fontId="8"/>
  </si>
  <si>
    <t>（電子入札での提出時には提出日の記入は必要ありません）</t>
    <phoneticPr fontId="8"/>
  </si>
  <si>
    <t>入札参加者名等未記入・間違い、工事名等間違いの場合、無効になることがあります。</t>
    <phoneticPr fontId="5"/>
  </si>
  <si>
    <t>「該当」の欄は、今回の工事に該当する評価項目を入札説明書で確認してください</t>
    <phoneticPr fontId="5"/>
  </si>
  <si>
    <t>「自己採点」の欄は、ガイドライン及び入札説明書の評価基準・配点に基づく自社の想定する点を必ず記入してください。
（実績がない場合は０点を入力してください。）ただし、「該当」欄に「○」がない場合は入力不要です。</t>
    <phoneticPr fontId="5"/>
  </si>
  <si>
    <t>入札時には本紙を入札金額見積内訳書とともに電子入札システムにより提出してください。</t>
    <phoneticPr fontId="8"/>
  </si>
  <si>
    <t>落札候補者となった場合は、本紙に提出日を記入し、関係する技術資料を添付して提出してください。</t>
    <phoneticPr fontId="5"/>
  </si>
  <si>
    <t>エクセルの「計算方法の設定」が「自動」になっていない場合は「自動」に設定してください。</t>
    <phoneticPr fontId="5"/>
  </si>
  <si>
    <t>嵐山町長　○○○　○○</t>
    <rPh sb="0" eb="2">
      <t>ランザン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</si>
</sst>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0"/>
      <color indexed="8"/>
      <name val="ＭＳ ゴシック"/>
      <family val="3"/>
      <charset val="128"/>
    </font>
    <font>
      <sz val="9"/>
      <color indexed="8"/>
      <name val="ＭＳ ゴシック"/>
      <family val="3"/>
      <charset val="128"/>
    </font>
    <font>
      <sz val="11"/>
      <color indexed="8"/>
      <name val="ＭＳ ゴシック"/>
      <family val="3"/>
      <charset val="128"/>
    </font>
    <font>
      <sz val="11"/>
      <color theme="1"/>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9"/>
      <color theme="1"/>
      <name val="ＭＳ ゴシック"/>
      <family val="3"/>
      <charset val="128"/>
    </font>
    <font>
      <b/>
      <sz val="18"/>
      <color rgb="FFFF0000"/>
      <name val="ＭＳ ゴシック"/>
      <family val="3"/>
      <charset val="128"/>
    </font>
    <font>
      <b/>
      <sz val="12"/>
      <color indexed="10"/>
      <name val="ＭＳ ゴシック"/>
      <family val="3"/>
      <charset val="128"/>
    </font>
    <font>
      <sz val="22"/>
      <color indexed="8"/>
      <name val="ＭＳ ゴシック"/>
      <family val="3"/>
      <charset val="128"/>
    </font>
    <font>
      <sz val="12"/>
      <color indexed="10"/>
      <name val="ＭＳ ゴシック"/>
      <family val="3"/>
      <charset val="128"/>
    </font>
    <font>
      <sz val="14"/>
      <color indexed="22"/>
      <name val="ＭＳ ゴシック"/>
      <family val="3"/>
      <charset val="128"/>
    </font>
    <font>
      <b/>
      <sz val="11"/>
      <name val="ＭＳ ゴシック"/>
      <family val="3"/>
      <charset val="128"/>
    </font>
    <font>
      <b/>
      <sz val="8"/>
      <name val="ＭＳ ゴシック"/>
      <family val="3"/>
      <charset val="128"/>
    </font>
    <font>
      <sz val="18"/>
      <color indexed="55"/>
      <name val="ＭＳ ゴシック"/>
      <family val="3"/>
      <charset val="128"/>
    </font>
    <font>
      <sz val="6"/>
      <color indexed="10"/>
      <name val="ＭＳ ゴシック"/>
      <family val="3"/>
      <charset val="128"/>
    </font>
    <font>
      <b/>
      <sz val="8"/>
      <color indexed="8"/>
      <name val="ＭＳ ゴシック"/>
      <family val="3"/>
      <charset val="128"/>
    </font>
    <font>
      <sz val="8"/>
      <name val="ＭＳ ゴシック"/>
      <family val="3"/>
      <charset val="128"/>
    </font>
    <font>
      <b/>
      <sz val="11"/>
      <color theme="1"/>
      <name val="ＭＳ ゴシック"/>
      <family val="3"/>
      <charset val="128"/>
    </font>
    <font>
      <b/>
      <sz val="10"/>
      <color indexed="10"/>
      <name val="ＭＳ ゴシック"/>
      <family val="3"/>
      <charset val="128"/>
    </font>
    <font>
      <sz val="8"/>
      <color indexed="8"/>
      <name val="ＭＳ ゴシック"/>
      <family val="3"/>
      <charset val="128"/>
    </font>
    <font>
      <sz val="9"/>
      <color rgb="FFFF0000"/>
      <name val="ＭＳ ゴシック"/>
      <family val="3"/>
      <charset val="128"/>
    </font>
    <font>
      <strike/>
      <sz val="9"/>
      <name val="ＭＳ ゴシック"/>
      <family val="3"/>
      <charset val="128"/>
    </font>
    <font>
      <b/>
      <sz val="10"/>
      <color indexed="9"/>
      <name val="ＭＳ ゴシック"/>
      <family val="3"/>
      <charset val="128"/>
    </font>
    <font>
      <sz val="11"/>
      <color indexed="10"/>
      <name val="ＭＳ ゴシック"/>
      <family val="3"/>
      <charset val="128"/>
    </font>
    <font>
      <b/>
      <sz val="10"/>
      <color theme="1"/>
      <name val="ＭＳ ゴシック"/>
      <family val="3"/>
      <charset val="128"/>
    </font>
    <font>
      <sz val="8"/>
      <color theme="1"/>
      <name val="ＭＳ ゴシック"/>
      <family val="3"/>
      <charset val="128"/>
    </font>
    <font>
      <sz val="10"/>
      <color rgb="FFFF0000"/>
      <name val="ＭＳ ゴシック"/>
      <family val="3"/>
      <charset val="128"/>
    </font>
    <font>
      <sz val="18"/>
      <name val="ＭＳ ゴシック"/>
      <family val="3"/>
      <charset val="128"/>
    </font>
    <font>
      <sz val="8"/>
      <color indexed="10"/>
      <name val="ＭＳ ゴシック"/>
      <family val="3"/>
      <charset val="128"/>
    </font>
  </fonts>
  <fills count="7">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theme="9" tint="0.59999389629810485"/>
        <bgColor indexed="64"/>
      </patternFill>
    </fill>
    <fill>
      <patternFill patternType="solid">
        <fgColor indexed="10"/>
        <bgColor indexed="64"/>
      </patternFill>
    </fill>
    <fill>
      <patternFill patternType="solid">
        <fgColor rgb="FFFFFFCC"/>
        <bgColor indexed="64"/>
      </patternFill>
    </fill>
  </fills>
  <borders count="9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top style="hair">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s>
  <cellStyleXfs count="13">
    <xf numFmtId="0" fontId="0" fillId="0" borderId="0">
      <alignment vertical="center"/>
    </xf>
    <xf numFmtId="9" fontId="4" fillId="0" borderId="0" applyFont="0" applyFill="0" applyBorder="0" applyAlignment="0" applyProtection="0">
      <alignment vertical="center"/>
    </xf>
    <xf numFmtId="38" fontId="7" fillId="0" borderId="0" applyFont="0" applyFill="0" applyBorder="0" applyAlignment="0" applyProtection="0">
      <alignment vertical="center"/>
    </xf>
    <xf numFmtId="38" fontId="4" fillId="0" borderId="0" applyFont="0" applyFill="0" applyBorder="0" applyAlignment="0" applyProtection="0">
      <alignment vertical="center"/>
    </xf>
    <xf numFmtId="0" fontId="7" fillId="0" borderId="0">
      <alignment vertical="center"/>
    </xf>
    <xf numFmtId="0" fontId="6" fillId="0" borderId="0">
      <alignment vertical="center"/>
    </xf>
    <xf numFmtId="0" fontId="3" fillId="0" borderId="0">
      <alignment vertical="center"/>
    </xf>
    <xf numFmtId="38" fontId="4" fillId="0" borderId="0" applyFont="0" applyFill="0" applyBorder="0" applyAlignment="0" applyProtection="0">
      <alignment vertical="center"/>
    </xf>
    <xf numFmtId="0" fontId="7" fillId="0" borderId="0">
      <alignment vertical="center"/>
    </xf>
    <xf numFmtId="0" fontId="7" fillId="0" borderId="0">
      <alignment vertical="center"/>
    </xf>
    <xf numFmtId="0" fontId="2" fillId="0" borderId="0">
      <alignment vertical="center"/>
    </xf>
    <xf numFmtId="0" fontId="1" fillId="0" borderId="0">
      <alignment vertical="center"/>
    </xf>
    <xf numFmtId="0" fontId="1" fillId="0" borderId="0">
      <alignment vertical="center"/>
    </xf>
  </cellStyleXfs>
  <cellXfs count="239">
    <xf numFmtId="0" fontId="0" fillId="0" borderId="0" xfId="0">
      <alignment vertical="center"/>
    </xf>
    <xf numFmtId="0" fontId="11" fillId="0" borderId="0" xfId="0" applyFont="1" applyFill="1" applyBorder="1" applyAlignment="1" applyProtection="1">
      <alignment vertical="center"/>
    </xf>
    <xf numFmtId="0" fontId="11" fillId="3" borderId="0" xfId="0" applyFont="1" applyFill="1" applyBorder="1" applyProtection="1">
      <alignment vertical="center"/>
    </xf>
    <xf numFmtId="0" fontId="9" fillId="0" borderId="0" xfId="0" applyFont="1" applyFill="1" applyBorder="1" applyProtection="1">
      <alignment vertical="center"/>
    </xf>
    <xf numFmtId="0" fontId="17" fillId="0" borderId="0" xfId="0" applyFont="1" applyFill="1" applyBorder="1" applyAlignment="1" applyProtection="1">
      <alignment vertical="center" shrinkToFit="1"/>
    </xf>
    <xf numFmtId="0" fontId="11" fillId="0" borderId="0" xfId="0" applyFont="1" applyFill="1" applyBorder="1" applyProtection="1">
      <alignment vertical="center"/>
    </xf>
    <xf numFmtId="0" fontId="11" fillId="4" borderId="0" xfId="0" applyFont="1" applyFill="1" applyProtection="1">
      <alignment vertical="center"/>
    </xf>
    <xf numFmtId="0" fontId="19" fillId="0" borderId="0" xfId="0" applyFont="1" applyBorder="1" applyAlignment="1" applyProtection="1">
      <alignment vertical="center"/>
    </xf>
    <xf numFmtId="0" fontId="20" fillId="0" borderId="0" xfId="0" applyFont="1" applyFill="1" applyBorder="1" applyAlignment="1" applyProtection="1">
      <alignment vertical="center"/>
    </xf>
    <xf numFmtId="0" fontId="20" fillId="0" borderId="0" xfId="0" applyNumberFormat="1" applyFont="1" applyFill="1" applyBorder="1" applyAlignment="1" applyProtection="1">
      <alignment vertical="center"/>
    </xf>
    <xf numFmtId="0" fontId="21" fillId="0" borderId="0" xfId="0" applyFont="1" applyFill="1" applyBorder="1" applyAlignment="1" applyProtection="1">
      <alignment vertical="top"/>
    </xf>
    <xf numFmtId="0" fontId="24" fillId="0" borderId="0" xfId="0" applyFont="1" applyFill="1" applyBorder="1" applyAlignment="1" applyProtection="1">
      <alignment vertical="top"/>
    </xf>
    <xf numFmtId="0" fontId="13" fillId="2" borderId="0" xfId="0" applyFont="1" applyFill="1" applyBorder="1" applyAlignment="1" applyProtection="1">
      <alignment vertical="center"/>
      <protection locked="0"/>
    </xf>
    <xf numFmtId="0" fontId="14" fillId="0" borderId="0" xfId="0" applyFont="1" applyFill="1" applyBorder="1" applyAlignment="1" applyProtection="1">
      <alignment horizontal="center" vertical="center"/>
    </xf>
    <xf numFmtId="0" fontId="25"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Alignment="1" applyProtection="1">
      <alignment vertical="center"/>
    </xf>
    <xf numFmtId="0" fontId="23" fillId="0" borderId="0" xfId="0" applyFont="1" applyFill="1" applyBorder="1" applyAlignment="1" applyProtection="1">
      <alignment vertical="center" shrinkToFit="1"/>
    </xf>
    <xf numFmtId="9" fontId="14" fillId="0" borderId="0" xfId="1" applyFont="1" applyFill="1" applyBorder="1" applyAlignment="1" applyProtection="1">
      <alignment vertical="center"/>
    </xf>
    <xf numFmtId="0" fontId="12" fillId="0" borderId="0" xfId="0" applyFont="1" applyBorder="1" applyAlignment="1" applyProtection="1">
      <alignment vertical="center"/>
    </xf>
    <xf numFmtId="0" fontId="11" fillId="0" borderId="0" xfId="0" applyFont="1" applyFill="1" applyBorder="1" applyAlignment="1" applyProtection="1">
      <alignment horizontal="left" vertical="center" indent="1"/>
    </xf>
    <xf numFmtId="0" fontId="9" fillId="0" borderId="0" xfId="0" applyFont="1" applyFill="1" applyBorder="1" applyAlignment="1" applyProtection="1">
      <alignment horizontal="left" vertical="center" wrapText="1"/>
    </xf>
    <xf numFmtId="0" fontId="10" fillId="0" borderId="33"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0" fillId="0" borderId="48" xfId="0" applyFont="1" applyFill="1" applyBorder="1" applyAlignment="1" applyProtection="1">
      <alignment horizontal="center" vertical="center"/>
    </xf>
    <xf numFmtId="0" fontId="25" fillId="0" borderId="0" xfId="0" applyFont="1" applyFill="1" applyBorder="1" applyAlignment="1" applyProtection="1">
      <alignment vertical="center"/>
    </xf>
    <xf numFmtId="0" fontId="10" fillId="0" borderId="50" xfId="0" applyFont="1" applyFill="1" applyBorder="1" applyAlignment="1" applyProtection="1">
      <alignment horizontal="center" vertical="center"/>
    </xf>
    <xf numFmtId="0" fontId="10" fillId="4" borderId="49" xfId="0" applyFont="1" applyFill="1" applyBorder="1" applyAlignment="1" applyProtection="1">
      <alignment horizontal="center" vertical="center"/>
    </xf>
    <xf numFmtId="0" fontId="10" fillId="4" borderId="50" xfId="0" applyFont="1" applyFill="1" applyBorder="1" applyAlignment="1" applyProtection="1">
      <alignment horizontal="center" vertical="center"/>
    </xf>
    <xf numFmtId="0" fontId="15" fillId="0" borderId="6" xfId="0" applyFont="1" applyFill="1" applyBorder="1" applyAlignment="1" applyProtection="1">
      <alignment vertical="center"/>
    </xf>
    <xf numFmtId="0" fontId="10" fillId="0" borderId="52" xfId="0" applyFont="1" applyFill="1" applyBorder="1" applyAlignment="1" applyProtection="1">
      <alignment horizontal="center" vertical="center"/>
    </xf>
    <xf numFmtId="0" fontId="10" fillId="4" borderId="51" xfId="0" applyFont="1" applyFill="1" applyBorder="1" applyAlignment="1" applyProtection="1">
      <alignment horizontal="center" vertical="center"/>
    </xf>
    <xf numFmtId="0" fontId="10" fillId="4" borderId="52" xfId="0" applyFont="1" applyFill="1" applyBorder="1" applyAlignment="1" applyProtection="1">
      <alignment horizontal="center" vertical="center"/>
    </xf>
    <xf numFmtId="0" fontId="15" fillId="0" borderId="53" xfId="0" applyFont="1" applyFill="1" applyBorder="1" applyAlignment="1" applyProtection="1">
      <alignment vertical="center"/>
    </xf>
    <xf numFmtId="0" fontId="15" fillId="0" borderId="54" xfId="0" applyFont="1" applyFill="1" applyBorder="1" applyAlignment="1" applyProtection="1">
      <alignment vertical="center"/>
    </xf>
    <xf numFmtId="0" fontId="15" fillId="0" borderId="10" xfId="0" applyFont="1" applyFill="1" applyBorder="1" applyAlignment="1" applyProtection="1">
      <alignment horizontal="center" vertical="center"/>
    </xf>
    <xf numFmtId="0" fontId="15" fillId="0" borderId="53" xfId="0" applyFont="1" applyFill="1" applyBorder="1" applyAlignment="1" applyProtection="1">
      <alignment horizontal="center" vertical="center"/>
    </xf>
    <xf numFmtId="0" fontId="15" fillId="0" borderId="60" xfId="0" applyFont="1" applyFill="1" applyBorder="1" applyAlignment="1" applyProtection="1">
      <alignment horizontal="center" vertical="center"/>
    </xf>
    <xf numFmtId="0" fontId="15" fillId="0" borderId="52" xfId="0" applyFont="1" applyFill="1" applyBorder="1" applyAlignment="1" applyProtection="1">
      <alignment horizontal="center" vertical="center"/>
    </xf>
    <xf numFmtId="0" fontId="31" fillId="4" borderId="0" xfId="0" applyFont="1" applyFill="1" applyBorder="1" applyAlignment="1" applyProtection="1">
      <alignment horizontal="left" vertical="center"/>
    </xf>
    <xf numFmtId="0" fontId="15" fillId="4" borderId="51" xfId="0" applyFont="1" applyFill="1" applyBorder="1" applyAlignment="1" applyProtection="1">
      <alignment horizontal="center" vertical="center"/>
    </xf>
    <xf numFmtId="0" fontId="15" fillId="4" borderId="52" xfId="0" applyFont="1" applyFill="1" applyBorder="1" applyAlignment="1" applyProtection="1">
      <alignment horizontal="center" vertical="center"/>
    </xf>
    <xf numFmtId="0" fontId="15" fillId="0" borderId="57" xfId="0" applyFont="1" applyFill="1" applyBorder="1" applyAlignment="1" applyProtection="1">
      <alignment horizontal="center" vertical="center"/>
    </xf>
    <xf numFmtId="0" fontId="15" fillId="4" borderId="56" xfId="0" applyFont="1" applyFill="1" applyBorder="1" applyAlignment="1" applyProtection="1">
      <alignment horizontal="center" vertical="center"/>
    </xf>
    <xf numFmtId="0" fontId="15" fillId="4" borderId="57" xfId="0" applyFont="1" applyFill="1" applyBorder="1" applyAlignment="1" applyProtection="1">
      <alignment horizontal="center" vertical="center"/>
    </xf>
    <xf numFmtId="0" fontId="10" fillId="4" borderId="56" xfId="0" applyFont="1" applyFill="1" applyBorder="1" applyAlignment="1" applyProtection="1">
      <alignment horizontal="center" vertical="center"/>
    </xf>
    <xf numFmtId="0" fontId="10" fillId="4" borderId="57" xfId="0" applyFont="1" applyFill="1" applyBorder="1" applyAlignment="1" applyProtection="1">
      <alignment horizontal="center" vertical="center"/>
    </xf>
    <xf numFmtId="0" fontId="15" fillId="4" borderId="3" xfId="0" applyFont="1" applyFill="1" applyBorder="1" applyAlignment="1" applyProtection="1">
      <alignment horizontal="center" vertical="center"/>
    </xf>
    <xf numFmtId="0" fontId="15" fillId="4" borderId="59" xfId="0" applyFont="1" applyFill="1" applyBorder="1" applyAlignment="1" applyProtection="1">
      <alignment horizontal="center" vertical="center"/>
    </xf>
    <xf numFmtId="0" fontId="15" fillId="4" borderId="64" xfId="0" applyFont="1" applyFill="1" applyBorder="1" applyAlignment="1" applyProtection="1">
      <alignment horizontal="center" vertical="center"/>
    </xf>
    <xf numFmtId="0" fontId="15" fillId="4" borderId="65" xfId="0" applyFont="1" applyFill="1" applyBorder="1" applyAlignment="1" applyProtection="1">
      <alignment horizontal="center" vertical="center"/>
    </xf>
    <xf numFmtId="0" fontId="10" fillId="0" borderId="70" xfId="0" applyFont="1" applyFill="1" applyBorder="1" applyAlignment="1" applyProtection="1">
      <alignment horizontal="center" vertical="center" shrinkToFit="1"/>
    </xf>
    <xf numFmtId="0" fontId="10" fillId="0" borderId="15" xfId="0" applyFont="1" applyFill="1" applyBorder="1" applyAlignment="1" applyProtection="1">
      <alignment horizontal="center" vertical="center"/>
    </xf>
    <xf numFmtId="0" fontId="12" fillId="4" borderId="0" xfId="0" applyFont="1" applyFill="1">
      <alignment vertical="center"/>
    </xf>
    <xf numFmtId="0" fontId="9" fillId="0" borderId="0" xfId="0" applyFont="1" applyFill="1" applyBorder="1" applyAlignment="1" applyProtection="1">
      <alignment horizontal="distributed" vertical="center"/>
    </xf>
    <xf numFmtId="0" fontId="9" fillId="0" borderId="0" xfId="0" applyFont="1" applyFill="1" applyBorder="1" applyAlignment="1" applyProtection="1">
      <alignment vertical="center" wrapText="1"/>
    </xf>
    <xf numFmtId="0" fontId="9" fillId="0" borderId="0" xfId="0" applyFont="1" applyFill="1" applyBorder="1" applyAlignment="1" applyProtection="1">
      <alignment vertical="center"/>
    </xf>
    <xf numFmtId="0" fontId="10" fillId="0" borderId="0" xfId="0" applyFont="1" applyFill="1" applyBorder="1" applyAlignment="1" applyProtection="1">
      <alignment horizontal="right" vertical="center"/>
    </xf>
    <xf numFmtId="0" fontId="34" fillId="0" borderId="0" xfId="0" applyFont="1" applyFill="1" applyBorder="1" applyAlignment="1" applyProtection="1">
      <alignment vertical="center" wrapText="1"/>
    </xf>
    <xf numFmtId="0" fontId="34" fillId="4" borderId="0" xfId="0" applyFont="1" applyFill="1" applyAlignment="1" applyProtection="1">
      <alignment vertical="center" wrapText="1"/>
    </xf>
    <xf numFmtId="0" fontId="9" fillId="0" borderId="0" xfId="0" applyFont="1" applyFill="1" applyBorder="1" applyAlignment="1" applyProtection="1">
      <alignment horizontal="center" vertical="center" wrapText="1"/>
    </xf>
    <xf numFmtId="0" fontId="9" fillId="4" borderId="0" xfId="0" applyFont="1" applyFill="1" applyProtection="1">
      <alignment vertical="center"/>
    </xf>
    <xf numFmtId="0" fontId="9" fillId="4" borderId="0" xfId="0" applyFont="1" applyFill="1" applyAlignment="1" applyProtection="1">
      <alignment horizontal="center" vertical="center"/>
    </xf>
    <xf numFmtId="0" fontId="25" fillId="4" borderId="0" xfId="0" applyFont="1" applyFill="1" applyBorder="1" applyProtection="1">
      <alignment vertical="center"/>
    </xf>
    <xf numFmtId="0" fontId="10" fillId="4" borderId="74" xfId="0" applyFont="1" applyFill="1" applyBorder="1" applyAlignment="1" applyProtection="1">
      <alignment horizontal="center" vertical="center"/>
    </xf>
    <xf numFmtId="0" fontId="10" fillId="4" borderId="75" xfId="0" applyFont="1" applyFill="1" applyBorder="1" applyAlignment="1" applyProtection="1">
      <alignment horizontal="center" vertical="center"/>
    </xf>
    <xf numFmtId="0" fontId="10" fillId="4" borderId="76" xfId="0" applyFont="1" applyFill="1" applyBorder="1" applyAlignment="1" applyProtection="1">
      <alignment horizontal="center" vertical="center"/>
    </xf>
    <xf numFmtId="0" fontId="10" fillId="4" borderId="63" xfId="0" applyFont="1" applyFill="1" applyBorder="1" applyAlignment="1" applyProtection="1">
      <alignment horizontal="center" vertical="center"/>
    </xf>
    <xf numFmtId="0" fontId="10" fillId="4" borderId="77" xfId="0" applyFont="1" applyFill="1" applyBorder="1" applyAlignment="1" applyProtection="1">
      <alignment horizontal="center" vertical="center"/>
    </xf>
    <xf numFmtId="0" fontId="15" fillId="4" borderId="77" xfId="0" applyFont="1" applyFill="1" applyBorder="1" applyAlignment="1" applyProtection="1">
      <alignment horizontal="center" vertical="center"/>
    </xf>
    <xf numFmtId="0" fontId="15" fillId="4" borderId="78" xfId="0" applyFont="1" applyFill="1" applyBorder="1" applyAlignment="1" applyProtection="1">
      <alignment horizontal="center" vertical="center"/>
    </xf>
    <xf numFmtId="0" fontId="10" fillId="4" borderId="78" xfId="0" applyFont="1" applyFill="1" applyBorder="1" applyAlignment="1" applyProtection="1">
      <alignment horizontal="center" vertical="center"/>
    </xf>
    <xf numFmtId="0" fontId="15" fillId="4" borderId="79" xfId="0" applyFont="1" applyFill="1" applyBorder="1" applyAlignment="1" applyProtection="1">
      <alignment horizontal="center" vertical="center"/>
    </xf>
    <xf numFmtId="0" fontId="15" fillId="4" borderId="80" xfId="0" applyFont="1" applyFill="1" applyBorder="1" applyAlignment="1" applyProtection="1">
      <alignment horizontal="center" vertical="center"/>
    </xf>
    <xf numFmtId="0" fontId="9" fillId="0" borderId="0" xfId="0" applyFont="1" applyFill="1" applyBorder="1" applyAlignment="1" applyProtection="1">
      <alignment vertical="center" textRotation="255"/>
    </xf>
    <xf numFmtId="0" fontId="10" fillId="0" borderId="9" xfId="0" applyFont="1" applyFill="1" applyBorder="1" applyAlignment="1" applyProtection="1">
      <alignment horizontal="center" vertical="center"/>
    </xf>
    <xf numFmtId="0" fontId="10" fillId="4" borderId="83" xfId="0" applyFont="1" applyFill="1" applyBorder="1" applyAlignment="1" applyProtection="1">
      <alignment horizontal="center" vertical="center"/>
    </xf>
    <xf numFmtId="0" fontId="10" fillId="4" borderId="58" xfId="0" applyFont="1" applyFill="1" applyBorder="1" applyAlignment="1" applyProtection="1">
      <alignment horizontal="center" vertical="center"/>
    </xf>
    <xf numFmtId="0" fontId="10" fillId="4" borderId="10" xfId="0" applyFont="1" applyFill="1" applyBorder="1" applyAlignment="1" applyProtection="1">
      <alignment horizontal="center" vertical="center"/>
    </xf>
    <xf numFmtId="0" fontId="15" fillId="4" borderId="10" xfId="0" applyFont="1" applyFill="1" applyBorder="1" applyAlignment="1" applyProtection="1">
      <alignment horizontal="center" vertical="center"/>
    </xf>
    <xf numFmtId="0" fontId="15" fillId="4" borderId="53" xfId="0" applyFont="1" applyFill="1" applyBorder="1" applyAlignment="1" applyProtection="1">
      <alignment horizontal="center" vertical="center"/>
    </xf>
    <xf numFmtId="0" fontId="10" fillId="4" borderId="53" xfId="0" applyFont="1" applyFill="1" applyBorder="1" applyAlignment="1" applyProtection="1">
      <alignment horizontal="center" vertical="center"/>
    </xf>
    <xf numFmtId="0" fontId="15" fillId="4" borderId="84" xfId="0" applyFont="1" applyFill="1" applyBorder="1" applyAlignment="1" applyProtection="1">
      <alignment horizontal="center" vertical="center"/>
    </xf>
    <xf numFmtId="0" fontId="15" fillId="4" borderId="85" xfId="0" applyFont="1" applyFill="1" applyBorder="1" applyAlignment="1" applyProtection="1">
      <alignment horizontal="center" vertical="center"/>
    </xf>
    <xf numFmtId="0" fontId="9" fillId="0" borderId="0" xfId="0" applyFont="1" applyFill="1" applyBorder="1" applyAlignment="1" applyProtection="1">
      <alignment horizontal="center"/>
      <protection locked="0"/>
    </xf>
    <xf numFmtId="0" fontId="10" fillId="0" borderId="69" xfId="0" applyFont="1" applyFill="1" applyBorder="1" applyAlignment="1" applyProtection="1">
      <alignment horizontal="center" vertical="center"/>
    </xf>
    <xf numFmtId="0" fontId="15" fillId="0" borderId="0" xfId="0" applyFont="1" applyFill="1" applyBorder="1" applyAlignment="1" applyProtection="1">
      <alignment horizontal="left" vertical="top" wrapText="1"/>
    </xf>
    <xf numFmtId="0" fontId="15" fillId="0" borderId="5" xfId="0" applyFont="1" applyFill="1" applyBorder="1" applyAlignment="1" applyProtection="1">
      <alignment horizontal="left" vertical="center"/>
    </xf>
    <xf numFmtId="0" fontId="15" fillId="0" borderId="16" xfId="0" applyFont="1" applyFill="1" applyBorder="1" applyAlignment="1" applyProtection="1">
      <alignment horizontal="left" vertical="center"/>
    </xf>
    <xf numFmtId="0" fontId="15" fillId="0" borderId="54" xfId="0" applyFont="1" applyFill="1" applyBorder="1" applyAlignment="1" applyProtection="1">
      <alignment horizontal="left" vertical="center"/>
    </xf>
    <xf numFmtId="0" fontId="15" fillId="0" borderId="55" xfId="0" applyFont="1" applyFill="1" applyBorder="1" applyAlignment="1" applyProtection="1">
      <alignment horizontal="left" vertical="center"/>
    </xf>
    <xf numFmtId="0" fontId="15" fillId="0" borderId="61" xfId="0" applyFont="1" applyFill="1" applyBorder="1" applyAlignment="1" applyProtection="1">
      <alignment horizontal="left" vertical="center"/>
    </xf>
    <xf numFmtId="0" fontId="15" fillId="0" borderId="6" xfId="0" applyFont="1" applyFill="1" applyBorder="1" applyAlignment="1" applyProtection="1">
      <alignment horizontal="center" vertical="center"/>
    </xf>
    <xf numFmtId="0" fontId="15" fillId="0" borderId="2" xfId="0" applyFont="1" applyFill="1" applyBorder="1" applyAlignment="1" applyProtection="1">
      <alignment vertical="center"/>
    </xf>
    <xf numFmtId="0" fontId="15" fillId="0" borderId="45" xfId="0" applyFont="1" applyFill="1" applyBorder="1" applyAlignment="1" applyProtection="1">
      <alignment horizontal="left" vertical="center"/>
    </xf>
    <xf numFmtId="0" fontId="15" fillId="0" borderId="46"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1" fillId="2" borderId="0" xfId="0" applyFont="1" applyFill="1" applyBorder="1" applyAlignment="1" applyProtection="1">
      <alignment horizontal="left" vertical="center"/>
      <protection locked="0"/>
    </xf>
    <xf numFmtId="0" fontId="11" fillId="2" borderId="0" xfId="0" applyFont="1" applyFill="1" applyBorder="1" applyAlignment="1" applyProtection="1">
      <alignment horizontal="left" vertical="center" indent="1"/>
      <protection locked="0"/>
    </xf>
    <xf numFmtId="0" fontId="9" fillId="0" borderId="0" xfId="0" applyFont="1" applyFill="1" applyBorder="1" applyAlignment="1" applyProtection="1">
      <alignment horizontal="distributed" vertical="center" wrapText="1"/>
    </xf>
    <xf numFmtId="0" fontId="11" fillId="0" borderId="0" xfId="0" applyFont="1" applyFill="1" applyBorder="1" applyAlignment="1" applyProtection="1">
      <alignment horizontal="left" vertical="center" wrapText="1"/>
    </xf>
    <xf numFmtId="0" fontId="15" fillId="0" borderId="8" xfId="0" applyFont="1" applyFill="1" applyBorder="1" applyAlignment="1" applyProtection="1">
      <alignment horizontal="center" vertical="center"/>
    </xf>
    <xf numFmtId="0" fontId="15" fillId="0" borderId="61" xfId="0" applyFont="1" applyFill="1" applyBorder="1" applyAlignment="1" applyProtection="1">
      <alignment horizontal="left" vertical="center"/>
    </xf>
    <xf numFmtId="0" fontId="15" fillId="0" borderId="62" xfId="0" applyFont="1" applyFill="1" applyBorder="1" applyAlignment="1" applyProtection="1">
      <alignment horizontal="left" vertical="center"/>
    </xf>
    <xf numFmtId="0" fontId="12" fillId="0" borderId="0" xfId="0" applyFont="1" applyFill="1" applyBorder="1" applyAlignment="1" applyProtection="1">
      <alignment horizontal="right" vertical="center"/>
    </xf>
    <xf numFmtId="0" fontId="15" fillId="0" borderId="87" xfId="0" applyFont="1" applyFill="1" applyBorder="1" applyAlignment="1" applyProtection="1">
      <alignment horizontal="center" vertical="center"/>
    </xf>
    <xf numFmtId="0" fontId="16" fillId="0" borderId="61" xfId="0" applyFont="1" applyFill="1" applyBorder="1" applyAlignment="1" applyProtection="1">
      <alignment vertical="center"/>
    </xf>
    <xf numFmtId="0" fontId="10" fillId="0" borderId="87" xfId="0" applyFont="1" applyFill="1" applyBorder="1" applyAlignment="1" applyProtection="1">
      <alignment horizontal="center" vertical="center"/>
    </xf>
    <xf numFmtId="0" fontId="15" fillId="0" borderId="50" xfId="0" applyFont="1" applyFill="1" applyBorder="1" applyAlignment="1" applyProtection="1">
      <alignment horizontal="center" vertical="center"/>
    </xf>
    <xf numFmtId="0" fontId="15" fillId="0" borderId="59" xfId="0" applyFont="1" applyFill="1" applyBorder="1" applyAlignment="1" applyProtection="1">
      <alignment horizontal="center" vertical="center"/>
    </xf>
    <xf numFmtId="0" fontId="15" fillId="6" borderId="9" xfId="0" applyFont="1" applyFill="1" applyBorder="1" applyAlignment="1" applyProtection="1">
      <alignment horizontal="center" vertical="center"/>
      <protection locked="0"/>
    </xf>
    <xf numFmtId="0" fontId="10" fillId="6" borderId="4" xfId="0" applyFont="1" applyFill="1" applyBorder="1" applyAlignment="1" applyProtection="1">
      <alignment horizontal="center" vertical="center"/>
      <protection locked="0"/>
    </xf>
    <xf numFmtId="0" fontId="10" fillId="6" borderId="3" xfId="0" applyFont="1" applyFill="1" applyBorder="1" applyAlignment="1" applyProtection="1">
      <alignment horizontal="center" vertical="center"/>
      <protection locked="0"/>
    </xf>
    <xf numFmtId="0" fontId="39" fillId="0" borderId="0" xfId="0" applyFont="1" applyFill="1" applyBorder="1" applyAlignment="1" applyProtection="1">
      <alignment vertical="center"/>
    </xf>
    <xf numFmtId="0" fontId="15" fillId="0" borderId="8" xfId="0" applyFont="1" applyFill="1" applyBorder="1" applyAlignment="1" applyProtection="1">
      <alignment horizontal="center" vertical="center"/>
    </xf>
    <xf numFmtId="0" fontId="15" fillId="0" borderId="45" xfId="0" applyFont="1" applyFill="1" applyBorder="1" applyAlignment="1" applyProtection="1">
      <alignment horizontal="left" vertical="center"/>
    </xf>
    <xf numFmtId="0" fontId="15" fillId="0" borderId="46" xfId="0" applyFont="1" applyFill="1" applyBorder="1" applyAlignment="1" applyProtection="1">
      <alignment horizontal="left" vertical="center"/>
    </xf>
    <xf numFmtId="0" fontId="11" fillId="0" borderId="0" xfId="0" applyFont="1" applyFill="1" applyBorder="1" applyAlignment="1" applyProtection="1">
      <alignment horizontal="left" vertical="center" wrapText="1"/>
    </xf>
    <xf numFmtId="0" fontId="10" fillId="0" borderId="89" xfId="0" applyFont="1" applyFill="1" applyBorder="1" applyAlignment="1" applyProtection="1">
      <alignment horizontal="center" vertical="center" textRotation="255"/>
    </xf>
    <xf numFmtId="0" fontId="10" fillId="0" borderId="43" xfId="0" applyFont="1" applyFill="1" applyBorder="1" applyAlignment="1" applyProtection="1">
      <alignment horizontal="center" vertical="center" textRotation="255"/>
    </xf>
    <xf numFmtId="0" fontId="10" fillId="0" borderId="0" xfId="0" applyFont="1" applyFill="1" applyBorder="1" applyAlignment="1" applyProtection="1">
      <alignment horizontal="left" vertical="center"/>
    </xf>
    <xf numFmtId="0" fontId="16" fillId="0" borderId="0"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xf>
    <xf numFmtId="0" fontId="17" fillId="0" borderId="12" xfId="0" applyFont="1" applyFill="1" applyBorder="1" applyAlignment="1" applyProtection="1">
      <alignment horizontal="center" vertical="center" shrinkToFit="1"/>
    </xf>
    <xf numFmtId="0" fontId="18" fillId="0" borderId="0" xfId="0" applyFont="1" applyFill="1" applyBorder="1" applyAlignment="1" applyProtection="1">
      <alignment horizontal="center" vertical="center"/>
    </xf>
    <xf numFmtId="0" fontId="18" fillId="0" borderId="21" xfId="0" applyFont="1" applyFill="1" applyBorder="1" applyAlignment="1" applyProtection="1">
      <alignment horizontal="center" vertical="center"/>
    </xf>
    <xf numFmtId="0" fontId="38" fillId="0" borderId="17" xfId="0" applyFont="1" applyFill="1" applyBorder="1" applyAlignment="1" applyProtection="1">
      <alignment horizontal="center" vertical="center"/>
    </xf>
    <xf numFmtId="0" fontId="38" fillId="0" borderId="18" xfId="0" applyFont="1" applyFill="1" applyBorder="1" applyAlignment="1" applyProtection="1">
      <alignment horizontal="center" vertical="center"/>
    </xf>
    <xf numFmtId="0" fontId="38" fillId="0" borderId="20" xfId="0" applyFont="1" applyFill="1" applyBorder="1" applyAlignment="1" applyProtection="1">
      <alignment horizontal="center" vertical="center"/>
    </xf>
    <xf numFmtId="0" fontId="38" fillId="0" borderId="19" xfId="0" applyFont="1" applyFill="1" applyBorder="1" applyAlignment="1" applyProtection="1">
      <alignment horizontal="center" vertical="center"/>
    </xf>
    <xf numFmtId="0" fontId="38" fillId="0" borderId="12" xfId="0" applyFont="1" applyFill="1" applyBorder="1" applyAlignment="1" applyProtection="1">
      <alignment horizontal="center" vertical="center"/>
    </xf>
    <xf numFmtId="0" fontId="38" fillId="0" borderId="22" xfId="0" applyFont="1" applyFill="1" applyBorder="1" applyAlignment="1" applyProtection="1">
      <alignment horizontal="center" vertical="center"/>
    </xf>
    <xf numFmtId="176" fontId="22" fillId="0" borderId="0" xfId="4" applyNumberFormat="1"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top"/>
    </xf>
    <xf numFmtId="0" fontId="26" fillId="0" borderId="0" xfId="0" applyFont="1" applyFill="1" applyBorder="1" applyAlignment="1" applyProtection="1">
      <alignment horizontal="right" vertical="center"/>
    </xf>
    <xf numFmtId="0" fontId="11" fillId="2" borderId="0" xfId="0" applyFont="1" applyFill="1" applyBorder="1" applyAlignment="1" applyProtection="1">
      <alignment horizontal="left" vertical="center"/>
      <protection locked="0"/>
    </xf>
    <xf numFmtId="0" fontId="11" fillId="2" borderId="0" xfId="0" applyFont="1" applyFill="1" applyBorder="1" applyAlignment="1" applyProtection="1">
      <alignment horizontal="left" vertical="center" indent="1"/>
      <protection locked="0"/>
    </xf>
    <xf numFmtId="9" fontId="35" fillId="0" borderId="0" xfId="1" applyFont="1" applyFill="1" applyBorder="1" applyAlignment="1" applyProtection="1">
      <alignment vertical="center"/>
    </xf>
    <xf numFmtId="0" fontId="28" fillId="0" borderId="0" xfId="0" applyFont="1" applyBorder="1" applyAlignment="1" applyProtection="1">
      <alignment vertical="center"/>
    </xf>
    <xf numFmtId="0" fontId="26" fillId="0" borderId="0" xfId="0" applyFont="1" applyFill="1" applyBorder="1" applyAlignment="1" applyProtection="1">
      <alignment horizontal="right" vertical="center" wrapText="1"/>
    </xf>
    <xf numFmtId="0" fontId="9" fillId="2" borderId="0" xfId="0" applyFont="1" applyFill="1" applyBorder="1" applyAlignment="1" applyProtection="1">
      <alignment horizontal="left" vertical="center" wrapText="1" indent="1"/>
      <protection locked="0"/>
    </xf>
    <xf numFmtId="49" fontId="10" fillId="2" borderId="0" xfId="0" applyNumberFormat="1" applyFont="1" applyFill="1" applyBorder="1" applyAlignment="1" applyProtection="1">
      <alignment horizontal="left" vertical="center" indent="1" shrinkToFit="1"/>
      <protection locked="0"/>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horizontal="distributed" vertical="center" wrapText="1"/>
    </xf>
    <xf numFmtId="0" fontId="29" fillId="0" borderId="0" xfId="0" applyFont="1" applyFill="1" applyBorder="1" applyAlignment="1" applyProtection="1">
      <alignment horizontal="center" vertical="center"/>
    </xf>
    <xf numFmtId="0" fontId="15" fillId="0" borderId="81" xfId="0" applyFont="1" applyFill="1" applyBorder="1" applyAlignment="1" applyProtection="1">
      <alignment horizontal="center" vertical="center" wrapText="1"/>
    </xf>
    <xf numFmtId="0" fontId="15" fillId="0" borderId="37" xfId="0" applyFont="1" applyFill="1" applyBorder="1" applyAlignment="1" applyProtection="1">
      <alignment horizontal="center" vertical="center" wrapText="1"/>
    </xf>
    <xf numFmtId="0" fontId="10" fillId="0" borderId="34" xfId="0" applyFont="1" applyFill="1" applyBorder="1" applyAlignment="1" applyProtection="1">
      <alignment horizontal="center" vertical="center"/>
    </xf>
    <xf numFmtId="0" fontId="10" fillId="0" borderId="35" xfId="0" applyFont="1" applyFill="1" applyBorder="1" applyAlignment="1" applyProtection="1">
      <alignment horizontal="center" vertical="center"/>
    </xf>
    <xf numFmtId="0" fontId="10" fillId="0" borderId="36" xfId="0" applyFont="1" applyFill="1" applyBorder="1" applyAlignment="1" applyProtection="1">
      <alignment horizontal="center" vertical="center"/>
    </xf>
    <xf numFmtId="0" fontId="12" fillId="4" borderId="24" xfId="0" applyFont="1" applyFill="1" applyBorder="1" applyAlignment="1">
      <alignment horizontal="center" vertical="center"/>
    </xf>
    <xf numFmtId="0" fontId="12" fillId="4" borderId="42" xfId="0" applyFont="1" applyFill="1" applyBorder="1" applyAlignment="1">
      <alignment horizontal="center" vertical="center"/>
    </xf>
    <xf numFmtId="0" fontId="12" fillId="4" borderId="82" xfId="0" applyFont="1" applyFill="1" applyBorder="1" applyAlignment="1">
      <alignment horizontal="center" vertical="center"/>
    </xf>
    <xf numFmtId="0" fontId="12" fillId="4" borderId="23" xfId="0" applyFont="1" applyFill="1" applyBorder="1" applyAlignment="1">
      <alignment horizontal="center" vertical="center"/>
    </xf>
    <xf numFmtId="0" fontId="15" fillId="0" borderId="7" xfId="0"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0" fontId="15" fillId="0" borderId="0" xfId="0" applyFont="1" applyFill="1" applyBorder="1" applyAlignment="1" applyProtection="1">
      <alignment horizontal="left" vertical="center"/>
    </xf>
    <xf numFmtId="0" fontId="15" fillId="0" borderId="14" xfId="0" applyFont="1" applyFill="1" applyBorder="1" applyAlignment="1" applyProtection="1">
      <alignment horizontal="left" vertical="center"/>
    </xf>
    <xf numFmtId="0" fontId="15" fillId="0" borderId="1" xfId="0" applyFont="1" applyFill="1" applyBorder="1" applyAlignment="1" applyProtection="1">
      <alignment horizontal="left" vertical="center"/>
    </xf>
    <xf numFmtId="0" fontId="15" fillId="0" borderId="15" xfId="0" applyFont="1" applyFill="1" applyBorder="1" applyAlignment="1" applyProtection="1">
      <alignment horizontal="left" vertical="center"/>
    </xf>
    <xf numFmtId="0" fontId="15" fillId="0" borderId="45" xfId="0" applyFont="1" applyFill="1" applyBorder="1" applyAlignment="1" applyProtection="1">
      <alignment horizontal="left" vertical="center"/>
    </xf>
    <xf numFmtId="0" fontId="15" fillId="0" borderId="46" xfId="0" applyFont="1" applyFill="1" applyBorder="1" applyAlignment="1" applyProtection="1">
      <alignment horizontal="left" vertical="center"/>
    </xf>
    <xf numFmtId="0" fontId="30" fillId="0" borderId="47" xfId="0" applyFont="1" applyFill="1" applyBorder="1" applyAlignment="1" applyProtection="1">
      <alignment horizontal="center" vertical="center" shrinkToFit="1"/>
    </xf>
    <xf numFmtId="0" fontId="10" fillId="0" borderId="25" xfId="0" applyFont="1" applyFill="1" applyBorder="1" applyAlignment="1" applyProtection="1">
      <alignment horizontal="center" vertical="center"/>
    </xf>
    <xf numFmtId="0" fontId="10" fillId="0" borderId="26" xfId="0" applyFont="1" applyFill="1" applyBorder="1" applyAlignment="1" applyProtection="1">
      <alignment horizontal="center" vertical="center"/>
    </xf>
    <xf numFmtId="0" fontId="10" fillId="0" borderId="27" xfId="0" applyFont="1" applyFill="1" applyBorder="1" applyAlignment="1" applyProtection="1">
      <alignment horizontal="center" vertical="center"/>
    </xf>
    <xf numFmtId="0" fontId="10" fillId="0" borderId="28" xfId="0" applyFont="1" applyFill="1" applyBorder="1" applyAlignment="1" applyProtection="1">
      <alignment horizontal="center" vertical="center"/>
    </xf>
    <xf numFmtId="0" fontId="10" fillId="0" borderId="37" xfId="0" applyFont="1" applyFill="1" applyBorder="1" applyAlignment="1" applyProtection="1">
      <alignment horizontal="center" vertical="center"/>
    </xf>
    <xf numFmtId="0" fontId="10" fillId="0" borderId="29" xfId="0" applyFont="1" applyFill="1" applyBorder="1" applyAlignment="1" applyProtection="1">
      <alignment horizontal="center" vertical="center"/>
    </xf>
    <xf numFmtId="0" fontId="10" fillId="0" borderId="30" xfId="0" applyFont="1" applyFill="1" applyBorder="1" applyAlignment="1" applyProtection="1">
      <alignment horizontal="center" vertical="center"/>
    </xf>
    <xf numFmtId="0" fontId="10" fillId="0" borderId="38" xfId="0" applyFont="1" applyFill="1" applyBorder="1" applyAlignment="1" applyProtection="1">
      <alignment horizontal="center" vertical="center"/>
    </xf>
    <xf numFmtId="0" fontId="10" fillId="0" borderId="39" xfId="0" applyFont="1" applyFill="1" applyBorder="1" applyAlignment="1" applyProtection="1">
      <alignment horizontal="center" vertical="center"/>
    </xf>
    <xf numFmtId="0" fontId="10" fillId="0" borderId="31" xfId="0" applyFont="1" applyFill="1" applyBorder="1" applyAlignment="1" applyProtection="1">
      <alignment horizontal="center" vertical="center"/>
    </xf>
    <xf numFmtId="0" fontId="10" fillId="0" borderId="40" xfId="0" applyFont="1" applyFill="1" applyBorder="1" applyAlignment="1" applyProtection="1">
      <alignment horizontal="center" vertical="center"/>
    </xf>
    <xf numFmtId="0" fontId="15" fillId="0" borderId="32" xfId="0" applyFont="1" applyFill="1" applyBorder="1" applyAlignment="1" applyProtection="1">
      <alignment horizontal="center" vertical="center" wrapText="1"/>
    </xf>
    <xf numFmtId="0" fontId="15" fillId="0" borderId="41"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xf>
    <xf numFmtId="0" fontId="15" fillId="0" borderId="2" xfId="0" applyFont="1" applyFill="1" applyBorder="1" applyAlignment="1" applyProtection="1">
      <alignment horizontal="left" vertical="center"/>
    </xf>
    <xf numFmtId="0" fontId="15" fillId="0" borderId="13" xfId="0" applyFont="1" applyFill="1" applyBorder="1" applyAlignment="1" applyProtection="1">
      <alignment horizontal="left" vertical="center"/>
    </xf>
    <xf numFmtId="0" fontId="15" fillId="0" borderId="2"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30" fillId="0" borderId="51" xfId="0" applyFont="1" applyFill="1" applyBorder="1" applyAlignment="1" applyProtection="1">
      <alignment horizontal="center" vertical="center" shrinkToFit="1"/>
    </xf>
    <xf numFmtId="0" fontId="15" fillId="0" borderId="54" xfId="0" applyFont="1" applyFill="1" applyBorder="1" applyAlignment="1" applyProtection="1">
      <alignment horizontal="center" vertical="center"/>
    </xf>
    <xf numFmtId="0" fontId="15" fillId="0" borderId="55" xfId="0" applyFont="1" applyFill="1" applyBorder="1" applyAlignment="1" applyProtection="1">
      <alignment horizontal="center" vertical="center"/>
    </xf>
    <xf numFmtId="0" fontId="30" fillId="0" borderId="49" xfId="0" applyFont="1" applyFill="1" applyBorder="1" applyAlignment="1" applyProtection="1">
      <alignment horizontal="center" vertical="center" shrinkToFit="1"/>
    </xf>
    <xf numFmtId="0" fontId="10" fillId="0" borderId="32" xfId="0" applyFont="1" applyFill="1" applyBorder="1" applyAlignment="1" applyProtection="1">
      <alignment horizontal="center" vertical="center" textRotation="255"/>
    </xf>
    <xf numFmtId="0" fontId="10" fillId="0" borderId="90" xfId="0" applyFont="1" applyFill="1" applyBorder="1" applyAlignment="1" applyProtection="1">
      <alignment horizontal="center" vertical="center" textRotation="255"/>
    </xf>
    <xf numFmtId="0" fontId="15" fillId="0" borderId="54" xfId="0" applyFont="1" applyFill="1" applyBorder="1" applyAlignment="1" applyProtection="1">
      <alignment horizontal="left" vertical="center"/>
    </xf>
    <xf numFmtId="0" fontId="15" fillId="0" borderId="55" xfId="0" applyFont="1" applyFill="1" applyBorder="1" applyAlignment="1" applyProtection="1">
      <alignment horizontal="left" vertical="center"/>
    </xf>
    <xf numFmtId="0" fontId="27" fillId="0" borderId="51" xfId="0" applyFont="1" applyFill="1" applyBorder="1" applyAlignment="1" applyProtection="1">
      <alignment horizontal="center" vertical="center" shrinkToFit="1"/>
    </xf>
    <xf numFmtId="0" fontId="27" fillId="0" borderId="56" xfId="0" applyFont="1" applyFill="1" applyBorder="1" applyAlignment="1" applyProtection="1">
      <alignment horizontal="center" vertical="center" shrinkToFit="1"/>
    </xf>
    <xf numFmtId="0" fontId="27" fillId="0" borderId="86" xfId="0" applyFont="1" applyFill="1" applyBorder="1" applyAlignment="1" applyProtection="1">
      <alignment horizontal="center" vertical="center" shrinkToFit="1"/>
    </xf>
    <xf numFmtId="0" fontId="15" fillId="0" borderId="88" xfId="0" applyFont="1" applyFill="1" applyBorder="1" applyAlignment="1" applyProtection="1">
      <alignment horizontal="left" vertical="center"/>
    </xf>
    <xf numFmtId="0" fontId="15" fillId="0" borderId="11" xfId="0" applyFont="1" applyFill="1" applyBorder="1" applyAlignment="1" applyProtection="1">
      <alignment horizontal="left" vertical="center"/>
    </xf>
    <xf numFmtId="0" fontId="27" fillId="0" borderId="49" xfId="0" applyFont="1" applyFill="1" applyBorder="1" applyAlignment="1" applyProtection="1">
      <alignment horizontal="center" vertical="center" shrinkToFit="1"/>
    </xf>
    <xf numFmtId="0" fontId="15" fillId="0" borderId="5" xfId="0" applyFont="1" applyFill="1" applyBorder="1" applyAlignment="1" applyProtection="1">
      <alignment horizontal="left" vertical="center"/>
    </xf>
    <xf numFmtId="0" fontId="15" fillId="0" borderId="16" xfId="0" applyFont="1" applyFill="1" applyBorder="1" applyAlignment="1" applyProtection="1">
      <alignment horizontal="left" vertical="center"/>
    </xf>
    <xf numFmtId="0" fontId="36" fillId="0" borderId="86" xfId="0" applyFont="1" applyFill="1" applyBorder="1" applyAlignment="1" applyProtection="1">
      <alignment horizontal="center" vertical="center" shrinkToFit="1"/>
    </xf>
    <xf numFmtId="0" fontId="15" fillId="0" borderId="5" xfId="0" applyFont="1" applyFill="1" applyBorder="1" applyAlignment="1" applyProtection="1">
      <alignment horizontal="left" vertical="center" shrinkToFit="1"/>
    </xf>
    <xf numFmtId="0" fontId="15" fillId="0" borderId="16" xfId="0" applyFont="1" applyFill="1" applyBorder="1" applyAlignment="1" applyProtection="1">
      <alignment horizontal="left" vertical="center" shrinkToFit="1"/>
    </xf>
    <xf numFmtId="0" fontId="15" fillId="0" borderId="61" xfId="0" applyFont="1" applyFill="1" applyBorder="1" applyAlignment="1" applyProtection="1">
      <alignment horizontal="left" vertical="center"/>
    </xf>
    <xf numFmtId="0" fontId="15" fillId="0" borderId="62" xfId="0" applyFont="1" applyFill="1" applyBorder="1" applyAlignment="1" applyProtection="1">
      <alignment horizontal="left" vertical="center"/>
    </xf>
    <xf numFmtId="0" fontId="27" fillId="0" borderId="3" xfId="0" applyFont="1" applyFill="1" applyBorder="1" applyAlignment="1" applyProtection="1">
      <alignment horizontal="center" vertical="center" shrinkToFit="1"/>
    </xf>
    <xf numFmtId="0" fontId="9" fillId="0" borderId="0" xfId="0" applyFont="1" applyFill="1" applyBorder="1" applyAlignment="1" applyProtection="1">
      <alignment horizontal="center"/>
      <protection locked="0"/>
    </xf>
    <xf numFmtId="0" fontId="10" fillId="0" borderId="66" xfId="0" applyFont="1" applyFill="1" applyBorder="1" applyAlignment="1" applyProtection="1">
      <alignment horizontal="center" vertical="center"/>
    </xf>
    <xf numFmtId="0" fontId="10" fillId="0" borderId="67" xfId="0" applyFont="1" applyFill="1" applyBorder="1" applyAlignment="1" applyProtection="1">
      <alignment horizontal="center" vertical="center"/>
    </xf>
    <xf numFmtId="0" fontId="10" fillId="0" borderId="68" xfId="0" applyFont="1" applyFill="1" applyBorder="1" applyAlignment="1" applyProtection="1">
      <alignment horizontal="center" vertical="center"/>
    </xf>
    <xf numFmtId="0" fontId="10" fillId="0" borderId="69" xfId="0" applyFont="1" applyFill="1" applyBorder="1" applyAlignment="1" applyProtection="1">
      <alignment horizontal="center" vertical="center"/>
    </xf>
    <xf numFmtId="0" fontId="33" fillId="5" borderId="71" xfId="0" applyFont="1" applyFill="1" applyBorder="1" applyAlignment="1" applyProtection="1">
      <alignment horizontal="distributed" vertical="center" indent="1"/>
    </xf>
    <xf numFmtId="0" fontId="33" fillId="5" borderId="72" xfId="0" applyFont="1" applyFill="1" applyBorder="1" applyAlignment="1" applyProtection="1">
      <alignment horizontal="distributed" vertical="center" indent="1"/>
    </xf>
    <xf numFmtId="0" fontId="33" fillId="5" borderId="73" xfId="0" applyFont="1" applyFill="1" applyBorder="1" applyAlignment="1" applyProtection="1">
      <alignment horizontal="distributed" vertical="center" indent="1"/>
    </xf>
    <xf numFmtId="0" fontId="15" fillId="0" borderId="0" xfId="0" applyFont="1" applyFill="1" applyBorder="1" applyAlignment="1" applyProtection="1">
      <alignment horizontal="left" vertical="top" wrapText="1"/>
    </xf>
    <xf numFmtId="0" fontId="16" fillId="0" borderId="6" xfId="0"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0" fontId="36" fillId="0" borderId="51" xfId="0" applyFont="1" applyFill="1" applyBorder="1" applyAlignment="1" applyProtection="1">
      <alignment horizontal="center" vertical="center" shrinkToFit="1"/>
    </xf>
    <xf numFmtId="0" fontId="10"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justify" vertical="top" wrapText="1"/>
    </xf>
    <xf numFmtId="0" fontId="37" fillId="6" borderId="0" xfId="0" applyFont="1" applyFill="1" applyBorder="1" applyAlignment="1" applyProtection="1">
      <alignment horizontal="left" vertical="center" wrapText="1"/>
      <protection locked="0"/>
    </xf>
    <xf numFmtId="0" fontId="9" fillId="6" borderId="0" xfId="0" applyFont="1" applyFill="1" applyBorder="1" applyAlignment="1" applyProtection="1">
      <alignment horizontal="left" vertical="center" wrapText="1"/>
    </xf>
    <xf numFmtId="0" fontId="36" fillId="0" borderId="49" xfId="0" applyFont="1" applyFill="1" applyBorder="1" applyAlignment="1" applyProtection="1">
      <alignment horizontal="center" vertical="center" shrinkToFit="1"/>
    </xf>
    <xf numFmtId="0" fontId="10" fillId="6" borderId="47" xfId="0" applyFont="1" applyFill="1" applyBorder="1" applyAlignment="1" applyProtection="1">
      <alignment horizontal="center" vertical="center"/>
      <protection locked="0"/>
    </xf>
    <xf numFmtId="0" fontId="10" fillId="6" borderId="49" xfId="0" applyFont="1" applyFill="1" applyBorder="1" applyAlignment="1" applyProtection="1">
      <alignment horizontal="center" vertical="center"/>
      <protection locked="0"/>
    </xf>
    <xf numFmtId="0" fontId="10" fillId="6" borderId="81" xfId="0" applyFont="1" applyFill="1" applyBorder="1" applyAlignment="1" applyProtection="1">
      <alignment horizontal="center" vertical="center"/>
      <protection locked="0"/>
    </xf>
    <xf numFmtId="0" fontId="10" fillId="6" borderId="51" xfId="0" applyFont="1" applyFill="1" applyBorder="1" applyAlignment="1" applyProtection="1">
      <alignment horizontal="center" vertical="center"/>
      <protection locked="0"/>
    </xf>
    <xf numFmtId="0" fontId="15" fillId="6" borderId="51" xfId="0" applyFont="1" applyFill="1" applyBorder="1" applyAlignment="1" applyProtection="1">
      <alignment horizontal="center" vertical="center"/>
      <protection locked="0"/>
    </xf>
    <xf numFmtId="0" fontId="15" fillId="6" borderId="56" xfId="0" applyFont="1" applyFill="1" applyBorder="1" applyAlignment="1" applyProtection="1">
      <alignment horizontal="center" vertical="center"/>
      <protection locked="0"/>
    </xf>
    <xf numFmtId="0" fontId="15" fillId="6" borderId="86" xfId="0" applyFont="1" applyFill="1" applyBorder="1" applyAlignment="1" applyProtection="1">
      <alignment horizontal="center" vertical="center"/>
      <protection locked="0"/>
    </xf>
    <xf numFmtId="0" fontId="10" fillId="6" borderId="86" xfId="0" applyFont="1" applyFill="1" applyBorder="1" applyAlignment="1" applyProtection="1">
      <alignment horizontal="center" vertical="center"/>
      <protection locked="0"/>
    </xf>
    <xf numFmtId="0" fontId="15" fillId="6" borderId="49" xfId="0" applyFont="1" applyFill="1" applyBorder="1" applyAlignment="1" applyProtection="1">
      <alignment horizontal="center" vertical="center"/>
      <protection locked="0"/>
    </xf>
    <xf numFmtId="0" fontId="15" fillId="6" borderId="81" xfId="0" applyFont="1" applyFill="1" applyBorder="1" applyAlignment="1" applyProtection="1">
      <alignment horizontal="center" vertical="center"/>
      <protection locked="0"/>
    </xf>
    <xf numFmtId="0" fontId="10" fillId="6" borderId="46" xfId="0" applyFont="1" applyFill="1" applyBorder="1" applyAlignment="1" applyProtection="1">
      <alignment horizontal="center" vertical="center"/>
      <protection locked="0"/>
    </xf>
    <xf numFmtId="0" fontId="10" fillId="6" borderId="11" xfId="0" applyFont="1" applyFill="1" applyBorder="1" applyAlignment="1" applyProtection="1">
      <alignment horizontal="center" vertical="center"/>
      <protection locked="0"/>
    </xf>
    <xf numFmtId="0" fontId="10" fillId="6" borderId="16" xfId="0" applyFont="1" applyFill="1" applyBorder="1" applyAlignment="1" applyProtection="1">
      <alignment horizontal="center" vertical="center"/>
      <protection locked="0"/>
    </xf>
    <xf numFmtId="0" fontId="15" fillId="6" borderId="16" xfId="0" applyFont="1" applyFill="1" applyBorder="1" applyAlignment="1" applyProtection="1">
      <alignment horizontal="center" vertical="center"/>
      <protection locked="0"/>
    </xf>
    <xf numFmtId="0" fontId="15" fillId="6" borderId="55" xfId="0" applyFont="1" applyFill="1" applyBorder="1" applyAlignment="1" applyProtection="1">
      <alignment horizontal="center" vertical="center"/>
      <protection locked="0"/>
    </xf>
    <xf numFmtId="0" fontId="15" fillId="6" borderId="62" xfId="0" applyFont="1" applyFill="1" applyBorder="1" applyAlignment="1" applyProtection="1">
      <alignment horizontal="center" vertical="center"/>
      <protection locked="0"/>
    </xf>
    <xf numFmtId="0" fontId="10" fillId="6" borderId="62" xfId="0" applyFont="1" applyFill="1" applyBorder="1" applyAlignment="1" applyProtection="1">
      <alignment horizontal="center" vertical="center"/>
      <protection locked="0"/>
    </xf>
    <xf numFmtId="0" fontId="10" fillId="6" borderId="55" xfId="0" applyFont="1" applyFill="1" applyBorder="1" applyAlignment="1" applyProtection="1">
      <alignment horizontal="center" vertical="center"/>
      <protection locked="0"/>
    </xf>
    <xf numFmtId="0" fontId="10" fillId="6" borderId="56" xfId="0" applyFont="1" applyFill="1" applyBorder="1" applyAlignment="1" applyProtection="1">
      <alignment horizontal="center" vertical="center"/>
      <protection locked="0"/>
    </xf>
  </cellXfs>
  <cellStyles count="13">
    <cellStyle name="パーセント 2" xfId="1" xr:uid="{00000000-0005-0000-0000-000000000000}"/>
    <cellStyle name="桁区切り 2" xfId="2" xr:uid="{00000000-0005-0000-0000-000001000000}"/>
    <cellStyle name="桁区切り 3" xfId="3" xr:uid="{00000000-0005-0000-0000-000002000000}"/>
    <cellStyle name="桁区切り 4" xfId="7" xr:uid="{00000000-0005-0000-0000-000003000000}"/>
    <cellStyle name="標準" xfId="0" builtinId="0"/>
    <cellStyle name="標準 2" xfId="4" xr:uid="{00000000-0005-0000-0000-000005000000}"/>
    <cellStyle name="標準 3" xfId="5" xr:uid="{00000000-0005-0000-0000-000006000000}"/>
    <cellStyle name="標準 4" xfId="6" xr:uid="{00000000-0005-0000-0000-000007000000}"/>
    <cellStyle name="標準 4 2" xfId="9" xr:uid="{00000000-0005-0000-0000-000008000000}"/>
    <cellStyle name="標準 4 3" xfId="12" xr:uid="{00000000-0005-0000-0000-000009000000}"/>
    <cellStyle name="標準 5" xfId="8" xr:uid="{00000000-0005-0000-0000-00000A000000}"/>
    <cellStyle name="標準 6" xfId="10" xr:uid="{00000000-0005-0000-0000-00000B000000}"/>
    <cellStyle name="標準 7" xfId="11" xr:uid="{00000000-0005-0000-0000-00000C000000}"/>
  </cellStyles>
  <dxfs count="11">
    <dxf>
      <fill>
        <patternFill>
          <bgColor theme="0"/>
        </patternFill>
      </fill>
    </dxf>
    <dxf>
      <fill>
        <patternFill>
          <bgColor rgb="FFFFFFCC"/>
        </patternFill>
      </fill>
    </dxf>
    <dxf>
      <fill>
        <patternFill>
          <bgColor theme="0"/>
        </patternFill>
      </fill>
    </dxf>
    <dxf>
      <fill>
        <patternFill>
          <bgColor rgb="FFFFFFCC"/>
        </patternFill>
      </fill>
    </dxf>
    <dxf>
      <fill>
        <patternFill patternType="none">
          <bgColor indexed="65"/>
        </patternFill>
      </fill>
    </dxf>
    <dxf>
      <fill>
        <patternFill patternType="none">
          <bgColor indexed="65"/>
        </patternFill>
      </fill>
    </dxf>
    <dxf>
      <fill>
        <patternFill>
          <bgColor rgb="FFFF0000"/>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FF99FF"/>
        </patternFill>
      </fill>
    </dxf>
  </dxfs>
  <tableStyles count="0" defaultTableStyle="TableStyleMedium9" defaultPivotStyle="PivotStyleLight16"/>
  <colors>
    <mruColors>
      <color rgb="FFFFFFCC"/>
      <color rgb="FF969696"/>
      <color rgb="FF0066CC"/>
      <color rgb="FFB2B2B2"/>
      <color rgb="FFC0C0C0"/>
      <color rgb="FFFFFF99"/>
      <color rgb="FF777777"/>
      <color rgb="FFCCFFFF"/>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32194-9AA6-4EE7-B0DE-EB333EBB7105}">
  <sheetPr>
    <tabColor rgb="FFFFC000"/>
  </sheetPr>
  <dimension ref="A1:AG63"/>
  <sheetViews>
    <sheetView showGridLines="0" tabSelected="1" view="pageBreakPreview" zoomScale="80" zoomScaleNormal="80" zoomScaleSheetLayoutView="80" workbookViewId="0">
      <selection activeCell="B2" sqref="B2:O3"/>
    </sheetView>
  </sheetViews>
  <sheetFormatPr defaultColWidth="9" defaultRowHeight="13.2" outlineLevelCol="1" x14ac:dyDescent="0.2"/>
  <cols>
    <col min="1" max="1" width="3.33203125" style="6" customWidth="1"/>
    <col min="2" max="2" width="3.44140625" style="61" customWidth="1"/>
    <col min="3" max="3" width="4.6640625" style="61" customWidth="1"/>
    <col min="4" max="4" width="5.44140625" style="61" customWidth="1"/>
    <col min="5" max="7" width="4.6640625" style="61" customWidth="1"/>
    <col min="8" max="8" width="5" style="61" customWidth="1"/>
    <col min="9" max="9" width="5.109375" style="61" customWidth="1"/>
    <col min="10" max="14" width="4.6640625" style="61" customWidth="1"/>
    <col min="15" max="15" width="12.6640625" style="61" customWidth="1"/>
    <col min="16" max="16" width="4.6640625" style="62" customWidth="1"/>
    <col min="17" max="18" width="4.6640625" style="61" customWidth="1"/>
    <col min="19" max="19" width="4.6640625" style="62" customWidth="1"/>
    <col min="20" max="20" width="7.6640625" style="62" customWidth="1"/>
    <col min="21" max="21" width="3.77734375" style="63" customWidth="1"/>
    <col min="22" max="22" width="1.44140625" style="63" customWidth="1"/>
    <col min="23" max="23" width="9.77734375" style="62" customWidth="1"/>
    <col min="24" max="24" width="2.44140625" style="6" customWidth="1"/>
    <col min="25" max="25" width="3.21875" style="6" customWidth="1"/>
    <col min="26" max="32" width="9" style="6" customWidth="1" outlineLevel="1"/>
    <col min="33" max="16384" width="9" style="6"/>
  </cols>
  <sheetData>
    <row r="1" spans="1:24" ht="21.6" thickBot="1" x14ac:dyDescent="0.25">
      <c r="A1" s="2"/>
      <c r="B1" s="3"/>
      <c r="C1" s="3"/>
      <c r="D1" s="3"/>
      <c r="E1" s="3"/>
      <c r="F1" s="3"/>
      <c r="G1" s="3"/>
      <c r="H1" s="3"/>
      <c r="I1" s="3"/>
      <c r="J1" s="3"/>
      <c r="K1" s="3"/>
      <c r="L1" s="3"/>
      <c r="M1" s="3"/>
      <c r="N1" s="3"/>
      <c r="O1" s="3"/>
      <c r="P1" s="123"/>
      <c r="Q1" s="123"/>
      <c r="R1" s="123"/>
      <c r="S1" s="123"/>
      <c r="T1" s="123"/>
      <c r="U1" s="4"/>
      <c r="V1" s="4"/>
      <c r="W1" s="4"/>
      <c r="X1" s="5"/>
    </row>
    <row r="2" spans="1:24" ht="13.2" customHeight="1" thickTop="1" x14ac:dyDescent="0.2">
      <c r="A2" s="2"/>
      <c r="B2" s="124" t="str">
        <f>IF(COUNTBLANK(U27:U48)=43,"","「自己採点」欄を入力してください。")</f>
        <v>「自己採点」欄を入力してください。</v>
      </c>
      <c r="C2" s="124"/>
      <c r="D2" s="124"/>
      <c r="E2" s="124"/>
      <c r="F2" s="124"/>
      <c r="G2" s="124"/>
      <c r="H2" s="124"/>
      <c r="I2" s="124"/>
      <c r="J2" s="124"/>
      <c r="K2" s="124"/>
      <c r="L2" s="124"/>
      <c r="M2" s="124"/>
      <c r="N2" s="124"/>
      <c r="O2" s="125"/>
      <c r="P2" s="126" t="s">
        <v>68</v>
      </c>
      <c r="Q2" s="127"/>
      <c r="R2" s="127"/>
      <c r="S2" s="127"/>
      <c r="T2" s="128"/>
      <c r="U2" s="7"/>
      <c r="V2" s="7"/>
      <c r="W2" s="7"/>
      <c r="X2" s="5"/>
    </row>
    <row r="3" spans="1:24" ht="13.5" customHeight="1" thickBot="1" x14ac:dyDescent="0.25">
      <c r="A3" s="2"/>
      <c r="B3" s="124"/>
      <c r="C3" s="124"/>
      <c r="D3" s="124"/>
      <c r="E3" s="124"/>
      <c r="F3" s="124"/>
      <c r="G3" s="124"/>
      <c r="H3" s="124"/>
      <c r="I3" s="124"/>
      <c r="J3" s="124"/>
      <c r="K3" s="124"/>
      <c r="L3" s="124"/>
      <c r="M3" s="124"/>
      <c r="N3" s="124"/>
      <c r="O3" s="125"/>
      <c r="P3" s="129"/>
      <c r="Q3" s="130"/>
      <c r="R3" s="130"/>
      <c r="S3" s="130"/>
      <c r="T3" s="131"/>
      <c r="U3" s="7"/>
      <c r="V3" s="7"/>
      <c r="W3" s="7"/>
      <c r="X3" s="5"/>
    </row>
    <row r="4" spans="1:24" ht="16.8" thickTop="1" x14ac:dyDescent="0.2">
      <c r="A4" s="2"/>
      <c r="B4" s="3"/>
      <c r="C4" s="3"/>
      <c r="D4" s="3"/>
      <c r="E4" s="8"/>
      <c r="F4" s="8"/>
      <c r="G4" s="8"/>
      <c r="H4" s="8"/>
      <c r="I4" s="8"/>
      <c r="J4" s="8"/>
      <c r="K4" s="8"/>
      <c r="L4" s="8"/>
      <c r="M4" s="8"/>
      <c r="N4" s="8"/>
      <c r="O4" s="8"/>
      <c r="P4" s="8" t="s">
        <v>72</v>
      </c>
      <c r="Q4" s="9"/>
      <c r="R4" s="8"/>
      <c r="S4" s="8"/>
      <c r="T4" s="10"/>
      <c r="U4" s="10"/>
      <c r="V4" s="10"/>
      <c r="W4" s="10"/>
      <c r="X4" s="5"/>
    </row>
    <row r="5" spans="1:24" ht="5.4" customHeight="1" x14ac:dyDescent="0.2">
      <c r="A5" s="2"/>
      <c r="B5" s="3"/>
      <c r="C5" s="3"/>
      <c r="D5" s="3"/>
      <c r="E5" s="8"/>
      <c r="F5" s="8"/>
      <c r="G5" s="8"/>
      <c r="H5" s="8"/>
      <c r="I5" s="8"/>
      <c r="J5" s="8"/>
      <c r="K5" s="8"/>
      <c r="L5" s="8"/>
      <c r="M5" s="8"/>
      <c r="N5" s="8"/>
      <c r="O5" s="8"/>
      <c r="P5" s="8"/>
      <c r="Q5" s="9"/>
      <c r="R5" s="8"/>
      <c r="S5" s="8"/>
      <c r="T5" s="10"/>
      <c r="U5" s="10"/>
      <c r="V5" s="10"/>
      <c r="W5" s="10"/>
      <c r="X5" s="5"/>
    </row>
    <row r="6" spans="1:24" ht="13.5" customHeight="1" x14ac:dyDescent="0.2">
      <c r="A6" s="2"/>
      <c r="B6" s="3"/>
      <c r="C6" s="3"/>
      <c r="D6" s="8"/>
      <c r="E6" s="8"/>
      <c r="F6" s="8"/>
      <c r="G6" s="8"/>
      <c r="H6" s="8"/>
      <c r="I6" s="8"/>
      <c r="J6" s="8"/>
      <c r="K6" s="8"/>
      <c r="L6" s="8"/>
      <c r="M6" s="8"/>
      <c r="N6" s="8"/>
      <c r="O6" s="104"/>
      <c r="P6" s="132" t="s">
        <v>3</v>
      </c>
      <c r="Q6" s="132"/>
      <c r="R6" s="132"/>
      <c r="S6" s="132"/>
      <c r="T6" s="132"/>
      <c r="U6" s="10"/>
      <c r="V6" s="10"/>
      <c r="W6" s="10"/>
      <c r="X6" s="5"/>
    </row>
    <row r="7" spans="1:24" ht="16.2" x14ac:dyDescent="0.2">
      <c r="A7" s="2"/>
      <c r="B7" s="3"/>
      <c r="C7" s="3"/>
      <c r="D7" s="3"/>
      <c r="E7" s="8"/>
      <c r="F7" s="8"/>
      <c r="G7" s="8"/>
      <c r="H7" s="8"/>
      <c r="I7" s="8"/>
      <c r="J7" s="8"/>
      <c r="K7" s="8"/>
      <c r="L7" s="8"/>
      <c r="M7" s="8"/>
      <c r="N7" s="8"/>
      <c r="O7" s="8"/>
      <c r="P7" s="113" t="s">
        <v>75</v>
      </c>
      <c r="Q7" s="9"/>
      <c r="R7" s="8"/>
      <c r="S7" s="8"/>
      <c r="T7" s="10"/>
      <c r="U7" s="10"/>
      <c r="V7" s="10"/>
      <c r="W7" s="10"/>
      <c r="X7" s="5"/>
    </row>
    <row r="8" spans="1:24" ht="13.5" customHeight="1" x14ac:dyDescent="0.2">
      <c r="A8" s="2"/>
      <c r="B8" s="133" t="s">
        <v>4</v>
      </c>
      <c r="C8" s="133"/>
      <c r="D8" s="3"/>
      <c r="E8" s="3"/>
      <c r="F8" s="3"/>
      <c r="G8" s="3"/>
      <c r="H8" s="3"/>
      <c r="I8" s="3"/>
      <c r="J8" s="3"/>
      <c r="K8" s="3"/>
      <c r="L8" s="3"/>
      <c r="M8" s="3"/>
      <c r="N8" s="3"/>
      <c r="O8" s="3"/>
      <c r="P8" s="96"/>
      <c r="Q8" s="3"/>
      <c r="R8" s="3"/>
      <c r="S8" s="96"/>
      <c r="T8" s="96"/>
      <c r="U8" s="11"/>
      <c r="V8" s="11"/>
      <c r="W8" s="96"/>
      <c r="X8" s="5"/>
    </row>
    <row r="9" spans="1:24" ht="14.25" customHeight="1" x14ac:dyDescent="0.2">
      <c r="A9" s="2"/>
      <c r="B9" s="12"/>
      <c r="C9" s="12" t="s">
        <v>82</v>
      </c>
      <c r="D9" s="12"/>
      <c r="E9" s="12"/>
      <c r="F9" s="12"/>
      <c r="G9" s="12"/>
      <c r="H9" s="12"/>
      <c r="I9" s="13"/>
      <c r="J9" s="3"/>
      <c r="K9" s="3"/>
      <c r="L9" s="3"/>
      <c r="M9" s="3"/>
      <c r="N9" s="3"/>
      <c r="O9" s="3"/>
      <c r="P9" s="96"/>
      <c r="Q9" s="3"/>
      <c r="R9" s="3"/>
      <c r="S9" s="96"/>
      <c r="T9" s="96"/>
      <c r="U9" s="14"/>
      <c r="V9" s="14"/>
      <c r="W9" s="96"/>
      <c r="X9" s="5"/>
    </row>
    <row r="10" spans="1:24" ht="8.4" customHeight="1" x14ac:dyDescent="0.2">
      <c r="A10" s="2"/>
      <c r="B10" s="3"/>
      <c r="C10" s="122"/>
      <c r="D10" s="122"/>
      <c r="E10" s="122"/>
      <c r="F10" s="122"/>
      <c r="G10" s="122"/>
      <c r="H10" s="122"/>
      <c r="I10" s="122"/>
      <c r="J10" s="3"/>
      <c r="K10" s="3"/>
      <c r="L10" s="3"/>
      <c r="M10" s="3"/>
      <c r="N10" s="3"/>
      <c r="O10" s="3"/>
      <c r="P10" s="96"/>
      <c r="Q10" s="96"/>
      <c r="R10" s="96"/>
      <c r="S10" s="96"/>
      <c r="T10" s="96"/>
      <c r="U10" s="96"/>
      <c r="V10" s="96"/>
      <c r="W10" s="96"/>
      <c r="X10" s="5"/>
    </row>
    <row r="11" spans="1:24" ht="14.25" customHeight="1" x14ac:dyDescent="0.2">
      <c r="A11" s="2"/>
      <c r="B11" s="3"/>
      <c r="C11" s="3"/>
      <c r="D11" s="3"/>
      <c r="E11" s="3"/>
      <c r="F11" s="3"/>
      <c r="G11" s="3"/>
      <c r="H11" s="3"/>
      <c r="I11" s="3"/>
      <c r="J11" s="15" t="s">
        <v>5</v>
      </c>
      <c r="K11" s="16"/>
      <c r="L11" s="17"/>
      <c r="M11" s="3"/>
      <c r="N11" s="3"/>
      <c r="O11" s="3"/>
      <c r="P11" s="5"/>
      <c r="Q11" s="3"/>
      <c r="R11" s="3"/>
      <c r="S11" s="96"/>
      <c r="T11" s="96"/>
      <c r="U11" s="14"/>
      <c r="V11" s="14"/>
      <c r="W11" s="96"/>
      <c r="X11" s="5"/>
    </row>
    <row r="12" spans="1:24" ht="18.75" customHeight="1" x14ac:dyDescent="0.2">
      <c r="A12" s="2"/>
      <c r="B12" s="5"/>
      <c r="C12" s="5"/>
      <c r="D12" s="5"/>
      <c r="E12" s="5"/>
      <c r="F12" s="5"/>
      <c r="G12" s="5"/>
      <c r="H12" s="5"/>
      <c r="I12" s="5"/>
      <c r="J12" s="134" t="s">
        <v>6</v>
      </c>
      <c r="K12" s="134"/>
      <c r="L12" s="135"/>
      <c r="M12" s="135"/>
      <c r="N12" s="135"/>
      <c r="O12" s="135"/>
      <c r="P12" s="135"/>
      <c r="Q12" s="135"/>
      <c r="R12" s="135"/>
      <c r="S12" s="135"/>
      <c r="T12" s="135"/>
      <c r="U12" s="135"/>
      <c r="V12" s="97"/>
      <c r="W12" s="97"/>
      <c r="X12" s="5"/>
    </row>
    <row r="13" spans="1:24" ht="18.75" customHeight="1" x14ac:dyDescent="0.2">
      <c r="A13" s="2"/>
      <c r="B13" s="5"/>
      <c r="C13" s="5"/>
      <c r="D13" s="5"/>
      <c r="E13" s="5"/>
      <c r="F13" s="5"/>
      <c r="G13" s="5"/>
      <c r="H13" s="5"/>
      <c r="I13" s="5"/>
      <c r="J13" s="134" t="s">
        <v>7</v>
      </c>
      <c r="K13" s="134"/>
      <c r="L13" s="136"/>
      <c r="M13" s="136"/>
      <c r="N13" s="136"/>
      <c r="O13" s="136"/>
      <c r="P13" s="136"/>
      <c r="Q13" s="136"/>
      <c r="R13" s="136"/>
      <c r="S13" s="136"/>
      <c r="T13" s="136"/>
      <c r="U13" s="136"/>
      <c r="V13" s="98"/>
      <c r="W13" s="98"/>
      <c r="X13" s="5"/>
    </row>
    <row r="14" spans="1:24" ht="18.75" customHeight="1" x14ac:dyDescent="0.2">
      <c r="A14" s="2"/>
      <c r="B14" s="5"/>
      <c r="C14" s="5"/>
      <c r="D14" s="5"/>
      <c r="E14" s="5"/>
      <c r="F14" s="5"/>
      <c r="G14" s="5"/>
      <c r="H14" s="5"/>
      <c r="I14" s="5"/>
      <c r="J14" s="134" t="s">
        <v>8</v>
      </c>
      <c r="K14" s="134"/>
      <c r="L14" s="136"/>
      <c r="M14" s="136"/>
      <c r="N14" s="136"/>
      <c r="O14" s="136"/>
      <c r="P14" s="136"/>
      <c r="Q14" s="136"/>
      <c r="R14" s="136"/>
      <c r="S14" s="137"/>
      <c r="T14" s="138"/>
      <c r="U14" s="1"/>
      <c r="V14" s="1"/>
      <c r="W14" s="1"/>
      <c r="X14" s="5"/>
    </row>
    <row r="15" spans="1:24" ht="18.75" customHeight="1" x14ac:dyDescent="0.2">
      <c r="A15" s="2"/>
      <c r="B15" s="5"/>
      <c r="C15" s="5"/>
      <c r="D15" s="5"/>
      <c r="E15" s="5"/>
      <c r="F15" s="5"/>
      <c r="G15" s="5"/>
      <c r="H15" s="5"/>
      <c r="I15" s="5"/>
      <c r="J15" s="139" t="s">
        <v>9</v>
      </c>
      <c r="K15" s="139"/>
      <c r="L15" s="140"/>
      <c r="M15" s="140"/>
      <c r="N15" s="140"/>
      <c r="O15" s="140"/>
      <c r="P15" s="140"/>
      <c r="Q15" s="140"/>
      <c r="R15" s="140"/>
      <c r="S15" s="18"/>
      <c r="T15" s="19"/>
      <c r="U15" s="1"/>
      <c r="V15" s="1"/>
      <c r="W15" s="19"/>
      <c r="X15" s="5"/>
    </row>
    <row r="16" spans="1:24" ht="18.75" customHeight="1" x14ac:dyDescent="0.2">
      <c r="A16" s="2"/>
      <c r="B16" s="5"/>
      <c r="C16" s="5"/>
      <c r="D16" s="5"/>
      <c r="E16" s="5"/>
      <c r="F16" s="5"/>
      <c r="G16" s="5"/>
      <c r="H16" s="5"/>
      <c r="I16" s="5"/>
      <c r="J16" s="139" t="s">
        <v>10</v>
      </c>
      <c r="K16" s="139"/>
      <c r="L16" s="141"/>
      <c r="M16" s="141"/>
      <c r="N16" s="141"/>
      <c r="O16" s="141"/>
      <c r="P16" s="20"/>
      <c r="Q16" s="20"/>
      <c r="R16" s="20"/>
      <c r="S16" s="18"/>
      <c r="T16" s="19"/>
      <c r="U16" s="1"/>
      <c r="V16" s="1"/>
      <c r="W16" s="19"/>
      <c r="X16" s="5"/>
    </row>
    <row r="17" spans="1:32" x14ac:dyDescent="0.2">
      <c r="A17" s="2"/>
      <c r="B17" s="3"/>
      <c r="C17" s="3"/>
      <c r="D17" s="3"/>
      <c r="E17" s="3"/>
      <c r="F17" s="3"/>
      <c r="G17" s="3"/>
      <c r="H17" s="3"/>
      <c r="I17" s="3"/>
      <c r="J17" s="3"/>
      <c r="K17" s="3"/>
      <c r="L17" s="142"/>
      <c r="M17" s="142"/>
      <c r="N17" s="142"/>
      <c r="O17" s="142"/>
      <c r="P17" s="142"/>
      <c r="Q17" s="142"/>
      <c r="R17" s="142"/>
      <c r="S17" s="142"/>
      <c r="T17" s="142"/>
      <c r="U17" s="14"/>
      <c r="V17" s="14"/>
      <c r="W17" s="14"/>
      <c r="X17" s="5"/>
    </row>
    <row r="18" spans="1:32" ht="13.5" customHeight="1" x14ac:dyDescent="0.2">
      <c r="A18" s="2"/>
      <c r="B18" s="117" t="s">
        <v>73</v>
      </c>
      <c r="C18" s="117"/>
      <c r="D18" s="117"/>
      <c r="E18" s="117"/>
      <c r="F18" s="117"/>
      <c r="G18" s="117"/>
      <c r="H18" s="117"/>
      <c r="I18" s="117"/>
      <c r="J18" s="117"/>
      <c r="K18" s="117"/>
      <c r="L18" s="117"/>
      <c r="M18" s="117"/>
      <c r="N18" s="117"/>
      <c r="O18" s="117"/>
      <c r="P18" s="117"/>
      <c r="Q18" s="117"/>
      <c r="R18" s="117"/>
      <c r="S18" s="117"/>
      <c r="T18" s="117"/>
      <c r="U18" s="117"/>
      <c r="V18" s="117"/>
      <c r="W18" s="117"/>
      <c r="X18" s="5"/>
    </row>
    <row r="19" spans="1:32" x14ac:dyDescent="0.2">
      <c r="A19" s="2"/>
      <c r="B19" s="117" t="s">
        <v>74</v>
      </c>
      <c r="C19" s="117"/>
      <c r="D19" s="117"/>
      <c r="E19" s="117"/>
      <c r="F19" s="117"/>
      <c r="G19" s="117"/>
      <c r="H19" s="117"/>
      <c r="I19" s="117"/>
      <c r="J19" s="117"/>
      <c r="K19" s="117"/>
      <c r="L19" s="117"/>
      <c r="M19" s="117"/>
      <c r="N19" s="117"/>
      <c r="O19" s="117"/>
      <c r="P19" s="117"/>
      <c r="Q19" s="117"/>
      <c r="R19" s="117"/>
      <c r="S19" s="117"/>
      <c r="T19" s="117"/>
      <c r="U19" s="117"/>
      <c r="V19" s="117"/>
      <c r="W19" s="117"/>
      <c r="X19" s="5"/>
    </row>
    <row r="20" spans="1:32" x14ac:dyDescent="0.2">
      <c r="A20" s="2"/>
      <c r="B20" s="100"/>
      <c r="C20" s="100"/>
      <c r="D20" s="100"/>
      <c r="E20" s="100"/>
      <c r="F20" s="100"/>
      <c r="G20" s="100"/>
      <c r="H20" s="100"/>
      <c r="I20" s="100"/>
      <c r="J20" s="100"/>
      <c r="K20" s="100"/>
      <c r="L20" s="100"/>
      <c r="M20" s="100"/>
      <c r="N20" s="100"/>
      <c r="O20" s="100"/>
      <c r="P20" s="100"/>
      <c r="Q20" s="100"/>
      <c r="R20" s="100"/>
      <c r="S20" s="100"/>
      <c r="T20" s="100"/>
      <c r="U20" s="100"/>
      <c r="V20" s="100"/>
      <c r="W20" s="100"/>
      <c r="X20" s="5"/>
    </row>
    <row r="21" spans="1:32" ht="13.5" customHeight="1" x14ac:dyDescent="0.2">
      <c r="A21" s="2"/>
      <c r="B21" s="5"/>
      <c r="C21" s="143" t="s">
        <v>11</v>
      </c>
      <c r="D21" s="143"/>
      <c r="E21" s="217"/>
      <c r="F21" s="217"/>
      <c r="G21" s="217"/>
      <c r="H21" s="217"/>
      <c r="I21" s="217"/>
      <c r="J21" s="217"/>
      <c r="K21" s="217"/>
      <c r="L21" s="217"/>
      <c r="M21" s="217"/>
      <c r="N21" s="217"/>
      <c r="O21" s="217"/>
      <c r="P21" s="217"/>
      <c r="Q21" s="217"/>
      <c r="R21" s="217"/>
      <c r="S21" s="217"/>
      <c r="T21" s="217"/>
      <c r="U21" s="14"/>
      <c r="V21" s="14"/>
      <c r="W21" s="14"/>
      <c r="X21" s="5"/>
    </row>
    <row r="22" spans="1:32" ht="3" customHeight="1" x14ac:dyDescent="0.2">
      <c r="A22" s="2"/>
      <c r="B22" s="5"/>
      <c r="C22" s="99"/>
      <c r="D22" s="99"/>
      <c r="E22" s="218"/>
      <c r="F22" s="218"/>
      <c r="G22" s="218"/>
      <c r="H22" s="218"/>
      <c r="I22" s="218"/>
      <c r="J22" s="218"/>
      <c r="K22" s="218"/>
      <c r="L22" s="218"/>
      <c r="M22" s="218"/>
      <c r="N22" s="218"/>
      <c r="O22" s="218"/>
      <c r="P22" s="218"/>
      <c r="Q22" s="218"/>
      <c r="R22" s="218"/>
      <c r="S22" s="218"/>
      <c r="T22" s="218"/>
      <c r="U22" s="14"/>
      <c r="V22" s="14"/>
      <c r="W22" s="21"/>
      <c r="X22" s="5"/>
    </row>
    <row r="23" spans="1:32" ht="13.5" customHeight="1" x14ac:dyDescent="0.2">
      <c r="A23" s="2"/>
      <c r="B23" s="5"/>
      <c r="C23" s="143" t="s">
        <v>12</v>
      </c>
      <c r="D23" s="143"/>
      <c r="E23" s="217"/>
      <c r="F23" s="217"/>
      <c r="G23" s="217"/>
      <c r="H23" s="217"/>
      <c r="I23" s="217"/>
      <c r="J23" s="217"/>
      <c r="K23" s="217"/>
      <c r="L23" s="217"/>
      <c r="M23" s="217"/>
      <c r="N23" s="217"/>
      <c r="O23" s="217"/>
      <c r="P23" s="217"/>
      <c r="Q23" s="217"/>
      <c r="R23" s="217"/>
      <c r="S23" s="217"/>
      <c r="T23" s="217"/>
      <c r="U23" s="14"/>
      <c r="V23" s="14"/>
      <c r="W23" s="14"/>
      <c r="X23" s="5"/>
    </row>
    <row r="24" spans="1:32" ht="6.75" customHeight="1" thickBot="1" x14ac:dyDescent="0.25">
      <c r="A24" s="2"/>
      <c r="B24" s="3"/>
      <c r="C24" s="3"/>
      <c r="D24" s="3"/>
      <c r="E24" s="3"/>
      <c r="F24" s="3"/>
      <c r="G24" s="3"/>
      <c r="H24" s="3"/>
      <c r="I24" s="3"/>
      <c r="J24" s="3"/>
      <c r="K24" s="3"/>
      <c r="L24" s="3"/>
      <c r="M24" s="3"/>
      <c r="N24" s="3"/>
      <c r="O24" s="3"/>
      <c r="P24" s="144"/>
      <c r="Q24" s="144"/>
      <c r="R24" s="144"/>
      <c r="S24" s="144"/>
      <c r="T24" s="96"/>
      <c r="U24" s="14"/>
      <c r="V24" s="14"/>
      <c r="W24" s="96"/>
      <c r="X24" s="5"/>
    </row>
    <row r="25" spans="1:32" ht="20.25" customHeight="1" thickBot="1" x14ac:dyDescent="0.25">
      <c r="A25" s="2"/>
      <c r="B25" s="163" t="s">
        <v>2</v>
      </c>
      <c r="C25" s="164"/>
      <c r="D25" s="164"/>
      <c r="E25" s="164"/>
      <c r="F25" s="164"/>
      <c r="G25" s="164"/>
      <c r="H25" s="164"/>
      <c r="I25" s="164"/>
      <c r="J25" s="164"/>
      <c r="K25" s="164"/>
      <c r="L25" s="164"/>
      <c r="M25" s="164"/>
      <c r="N25" s="164"/>
      <c r="O25" s="165"/>
      <c r="P25" s="166" t="s">
        <v>13</v>
      </c>
      <c r="Q25" s="168" t="s">
        <v>14</v>
      </c>
      <c r="R25" s="169"/>
      <c r="S25" s="172" t="s">
        <v>15</v>
      </c>
      <c r="T25" s="174" t="s">
        <v>69</v>
      </c>
      <c r="U25" s="14"/>
      <c r="V25" s="14"/>
      <c r="W25" s="145" t="s">
        <v>65</v>
      </c>
      <c r="X25" s="5"/>
    </row>
    <row r="26" spans="1:32" ht="20.25" customHeight="1" thickBot="1" x14ac:dyDescent="0.25">
      <c r="A26" s="2"/>
      <c r="B26" s="22"/>
      <c r="C26" s="147" t="s">
        <v>16</v>
      </c>
      <c r="D26" s="147"/>
      <c r="E26" s="147"/>
      <c r="F26" s="147"/>
      <c r="G26" s="147"/>
      <c r="H26" s="148"/>
      <c r="I26" s="149" t="s">
        <v>17</v>
      </c>
      <c r="J26" s="149"/>
      <c r="K26" s="149"/>
      <c r="L26" s="149"/>
      <c r="M26" s="149"/>
      <c r="N26" s="149"/>
      <c r="O26" s="149"/>
      <c r="P26" s="167"/>
      <c r="Q26" s="170"/>
      <c r="R26" s="171"/>
      <c r="S26" s="173"/>
      <c r="T26" s="175"/>
      <c r="U26" s="14"/>
      <c r="V26" s="14"/>
      <c r="W26" s="146"/>
      <c r="X26" s="5"/>
      <c r="Z26" s="150" t="s">
        <v>18</v>
      </c>
      <c r="AA26" s="151"/>
      <c r="AB26" s="151"/>
      <c r="AC26" s="151"/>
      <c r="AD26" s="152"/>
      <c r="AE26" s="152"/>
      <c r="AF26" s="153"/>
    </row>
    <row r="27" spans="1:32" ht="27" customHeight="1" thickTop="1" x14ac:dyDescent="0.2">
      <c r="A27" s="2"/>
      <c r="B27" s="118" t="s">
        <v>19</v>
      </c>
      <c r="C27" s="154" t="s">
        <v>20</v>
      </c>
      <c r="D27" s="156" t="s">
        <v>21</v>
      </c>
      <c r="E27" s="156"/>
      <c r="F27" s="156"/>
      <c r="G27" s="156"/>
      <c r="H27" s="157"/>
      <c r="I27" s="23" t="s">
        <v>22</v>
      </c>
      <c r="J27" s="160" t="s">
        <v>23</v>
      </c>
      <c r="K27" s="160"/>
      <c r="L27" s="160"/>
      <c r="M27" s="160"/>
      <c r="N27" s="160"/>
      <c r="O27" s="161"/>
      <c r="P27" s="220" t="s">
        <v>24</v>
      </c>
      <c r="Q27" s="162" t="str">
        <f>IF(P27="○","様式ア（ア）","-")</f>
        <v>様式ア（ア）</v>
      </c>
      <c r="R27" s="162"/>
      <c r="S27" s="24">
        <f>IF(P27="○",2,"-")</f>
        <v>2</v>
      </c>
      <c r="T27" s="230"/>
      <c r="U27" s="25" t="str">
        <f t="shared" ref="U27:U32" si="0">IF(P27="○",IF(T27="","←入力",""),IF(P27="",IF(T27="","","←入力不要")))</f>
        <v>←入力</v>
      </c>
      <c r="V27" s="25"/>
      <c r="W27" s="220"/>
      <c r="X27" s="5"/>
      <c r="Z27" s="64">
        <v>0</v>
      </c>
      <c r="AA27" s="65">
        <v>1</v>
      </c>
      <c r="AB27" s="65">
        <v>1.5</v>
      </c>
      <c r="AC27" s="65">
        <v>2</v>
      </c>
      <c r="AD27" s="76"/>
      <c r="AE27" s="76"/>
      <c r="AF27" s="66"/>
    </row>
    <row r="28" spans="1:32" ht="27" customHeight="1" x14ac:dyDescent="0.2">
      <c r="A28" s="2"/>
      <c r="B28" s="119"/>
      <c r="C28" s="155"/>
      <c r="D28" s="158"/>
      <c r="E28" s="158"/>
      <c r="F28" s="158"/>
      <c r="G28" s="158"/>
      <c r="H28" s="159"/>
      <c r="I28" s="114" t="s">
        <v>25</v>
      </c>
      <c r="J28" s="158" t="s">
        <v>26</v>
      </c>
      <c r="K28" s="158"/>
      <c r="L28" s="158"/>
      <c r="M28" s="158"/>
      <c r="N28" s="158"/>
      <c r="O28" s="159"/>
      <c r="P28" s="221" t="s">
        <v>24</v>
      </c>
      <c r="Q28" s="184" t="str">
        <f>IF(P28="○","様式ア（イ）","-")</f>
        <v>様式ア（イ）</v>
      </c>
      <c r="R28" s="184"/>
      <c r="S28" s="26">
        <f>IF(P28="○",1,"-")</f>
        <v>1</v>
      </c>
      <c r="T28" s="231"/>
      <c r="U28" s="25" t="str">
        <f t="shared" si="0"/>
        <v>←入力</v>
      </c>
      <c r="V28" s="25"/>
      <c r="W28" s="221"/>
      <c r="X28" s="5"/>
      <c r="Z28" s="67">
        <v>0</v>
      </c>
      <c r="AA28" s="27">
        <v>1</v>
      </c>
      <c r="AB28" s="27"/>
      <c r="AC28" s="27"/>
      <c r="AD28" s="77"/>
      <c r="AE28" s="77"/>
      <c r="AF28" s="28"/>
    </row>
    <row r="29" spans="1:32" ht="27" customHeight="1" x14ac:dyDescent="0.2">
      <c r="A29" s="2"/>
      <c r="B29" s="119"/>
      <c r="C29" s="176" t="s">
        <v>27</v>
      </c>
      <c r="D29" s="177" t="s">
        <v>28</v>
      </c>
      <c r="E29" s="177"/>
      <c r="F29" s="177"/>
      <c r="G29" s="177"/>
      <c r="H29" s="178"/>
      <c r="I29" s="29" t="s">
        <v>22</v>
      </c>
      <c r="J29" s="93" t="s">
        <v>29</v>
      </c>
      <c r="K29" s="93"/>
      <c r="L29" s="93"/>
      <c r="M29" s="93"/>
      <c r="N29" s="179"/>
      <c r="O29" s="180"/>
      <c r="P29" s="222" t="s">
        <v>24</v>
      </c>
      <c r="Q29" s="181" t="str">
        <f>IF(P29="○","様式イ（ア）","-")</f>
        <v>様式イ（ア）</v>
      </c>
      <c r="R29" s="181"/>
      <c r="S29" s="30">
        <f>IF(P29="○",1,"-")</f>
        <v>1</v>
      </c>
      <c r="T29" s="232"/>
      <c r="U29" s="25" t="str">
        <f t="shared" si="0"/>
        <v>←入力</v>
      </c>
      <c r="V29" s="25"/>
      <c r="W29" s="223"/>
      <c r="X29" s="5"/>
      <c r="Z29" s="68">
        <v>0</v>
      </c>
      <c r="AA29" s="31">
        <v>0.5</v>
      </c>
      <c r="AB29" s="31">
        <v>1</v>
      </c>
      <c r="AC29" s="31"/>
      <c r="AD29" s="78"/>
      <c r="AE29" s="78"/>
      <c r="AF29" s="32"/>
    </row>
    <row r="30" spans="1:32" ht="27" customHeight="1" x14ac:dyDescent="0.2">
      <c r="A30" s="2"/>
      <c r="B30" s="119"/>
      <c r="C30" s="154"/>
      <c r="D30" s="156"/>
      <c r="E30" s="156"/>
      <c r="F30" s="156"/>
      <c r="G30" s="156"/>
      <c r="H30" s="157"/>
      <c r="I30" s="33" t="s">
        <v>25</v>
      </c>
      <c r="J30" s="34" t="s">
        <v>30</v>
      </c>
      <c r="K30" s="34"/>
      <c r="L30" s="34"/>
      <c r="M30" s="34"/>
      <c r="N30" s="182"/>
      <c r="O30" s="183"/>
      <c r="P30" s="221" t="s">
        <v>24</v>
      </c>
      <c r="Q30" s="184" t="str">
        <f>IF(P30="○","様式イ（イ）","-")</f>
        <v>様式イ（イ）</v>
      </c>
      <c r="R30" s="184"/>
      <c r="S30" s="26">
        <f>IF(P30="○",1,"-")</f>
        <v>1</v>
      </c>
      <c r="T30" s="231"/>
      <c r="U30" s="25" t="str">
        <f t="shared" si="0"/>
        <v>←入力</v>
      </c>
      <c r="V30" s="25"/>
      <c r="W30" s="221"/>
      <c r="X30" s="5"/>
      <c r="Z30" s="67">
        <v>0</v>
      </c>
      <c r="AA30" s="27">
        <v>1</v>
      </c>
      <c r="AB30" s="27"/>
      <c r="AC30" s="27"/>
      <c r="AD30" s="77"/>
      <c r="AE30" s="77"/>
      <c r="AF30" s="28"/>
    </row>
    <row r="31" spans="1:32" ht="27" customHeight="1" x14ac:dyDescent="0.2">
      <c r="A31" s="2"/>
      <c r="B31" s="119"/>
      <c r="C31" s="176" t="s">
        <v>31</v>
      </c>
      <c r="D31" s="177" t="s">
        <v>32</v>
      </c>
      <c r="E31" s="177"/>
      <c r="F31" s="177"/>
      <c r="G31" s="177"/>
      <c r="H31" s="178"/>
      <c r="I31" s="35" t="s">
        <v>22</v>
      </c>
      <c r="J31" s="195" t="s">
        <v>23</v>
      </c>
      <c r="K31" s="195"/>
      <c r="L31" s="195"/>
      <c r="M31" s="195"/>
      <c r="N31" s="195"/>
      <c r="O31" s="196"/>
      <c r="P31" s="223" t="s">
        <v>24</v>
      </c>
      <c r="Q31" s="181" t="str">
        <f>IF(P31="○","様式ウ（ア）","-")</f>
        <v>様式ウ（ア）</v>
      </c>
      <c r="R31" s="181"/>
      <c r="S31" s="30">
        <f>IF(P31="○",2,"-")</f>
        <v>2</v>
      </c>
      <c r="T31" s="232"/>
      <c r="U31" s="25" t="str">
        <f t="shared" si="0"/>
        <v>←入力</v>
      </c>
      <c r="V31" s="25"/>
      <c r="W31" s="223"/>
      <c r="X31" s="5"/>
      <c r="Z31" s="68">
        <v>0</v>
      </c>
      <c r="AA31" s="31">
        <v>1</v>
      </c>
      <c r="AB31" s="31">
        <v>1.5</v>
      </c>
      <c r="AC31" s="31">
        <v>2</v>
      </c>
      <c r="AD31" s="78"/>
      <c r="AE31" s="78"/>
      <c r="AF31" s="32"/>
    </row>
    <row r="32" spans="1:32" ht="27" customHeight="1" x14ac:dyDescent="0.2">
      <c r="A32" s="2"/>
      <c r="B32" s="119"/>
      <c r="C32" s="154"/>
      <c r="D32" s="156"/>
      <c r="E32" s="156"/>
      <c r="F32" s="156"/>
      <c r="G32" s="156"/>
      <c r="H32" s="157"/>
      <c r="I32" s="36" t="s">
        <v>25</v>
      </c>
      <c r="J32" s="187" t="s">
        <v>33</v>
      </c>
      <c r="K32" s="187"/>
      <c r="L32" s="187"/>
      <c r="M32" s="187"/>
      <c r="N32" s="187"/>
      <c r="O32" s="188"/>
      <c r="P32" s="221" t="s">
        <v>24</v>
      </c>
      <c r="Q32" s="184" t="str">
        <f>IF(P32="○","様式ウ（イ）","-")</f>
        <v>様式ウ（イ）</v>
      </c>
      <c r="R32" s="184"/>
      <c r="S32" s="26">
        <f>IF(P32="○",1,"-")</f>
        <v>1</v>
      </c>
      <c r="T32" s="231"/>
      <c r="U32" s="25" t="str">
        <f t="shared" si="0"/>
        <v>←入力</v>
      </c>
      <c r="V32" s="25"/>
      <c r="W32" s="221"/>
      <c r="X32" s="5"/>
      <c r="Z32" s="67">
        <v>0</v>
      </c>
      <c r="AA32" s="27">
        <v>1</v>
      </c>
      <c r="AB32" s="27"/>
      <c r="AC32" s="27"/>
      <c r="AD32" s="77"/>
      <c r="AE32" s="77"/>
      <c r="AF32" s="28"/>
    </row>
    <row r="33" spans="1:32" ht="27" customHeight="1" x14ac:dyDescent="0.2">
      <c r="A33" s="2"/>
      <c r="B33" s="119"/>
      <c r="C33" s="176" t="s">
        <v>36</v>
      </c>
      <c r="D33" s="177" t="s">
        <v>37</v>
      </c>
      <c r="E33" s="177"/>
      <c r="F33" s="177"/>
      <c r="G33" s="177"/>
      <c r="H33" s="178"/>
      <c r="I33" s="35" t="s">
        <v>22</v>
      </c>
      <c r="J33" s="87" t="s">
        <v>66</v>
      </c>
      <c r="K33" s="87"/>
      <c r="L33" s="87"/>
      <c r="M33" s="87"/>
      <c r="N33" s="87"/>
      <c r="O33" s="88"/>
      <c r="P33" s="224" t="s">
        <v>24</v>
      </c>
      <c r="Q33" s="189" t="str">
        <f>IF(P33="○","様式カ（ア）","-")</f>
        <v>様式カ（ア）</v>
      </c>
      <c r="R33" s="189"/>
      <c r="S33" s="38">
        <f>IF(P33="○",-6,"-")</f>
        <v>-6</v>
      </c>
      <c r="T33" s="233"/>
      <c r="U33" s="25" t="str">
        <f>IF(P33="○",IF(T33="","←入力",""),IF(P33="",IF(T33="","","←入力不要")))</f>
        <v>←入力</v>
      </c>
      <c r="V33" s="25"/>
      <c r="W33" s="224"/>
      <c r="X33" s="5"/>
      <c r="Y33" s="39"/>
      <c r="Z33" s="69">
        <v>0</v>
      </c>
      <c r="AA33" s="40">
        <v>-1</v>
      </c>
      <c r="AB33" s="40">
        <v>-2</v>
      </c>
      <c r="AC33" s="40">
        <v>-3</v>
      </c>
      <c r="AD33" s="40">
        <v>-4</v>
      </c>
      <c r="AE33" s="40">
        <v>-5</v>
      </c>
      <c r="AF33" s="41">
        <v>-6</v>
      </c>
    </row>
    <row r="34" spans="1:32" ht="27" customHeight="1" x14ac:dyDescent="0.2">
      <c r="A34" s="2"/>
      <c r="B34" s="119"/>
      <c r="C34" s="154"/>
      <c r="D34" s="156"/>
      <c r="E34" s="156"/>
      <c r="F34" s="156"/>
      <c r="G34" s="156"/>
      <c r="H34" s="157"/>
      <c r="I34" s="36" t="s">
        <v>25</v>
      </c>
      <c r="J34" s="89" t="s">
        <v>39</v>
      </c>
      <c r="K34" s="89"/>
      <c r="L34" s="89"/>
      <c r="M34" s="89"/>
      <c r="N34" s="89"/>
      <c r="O34" s="90"/>
      <c r="P34" s="225" t="s">
        <v>24</v>
      </c>
      <c r="Q34" s="190" t="str">
        <f>IF(P34="○","様式カ（イ）","-")</f>
        <v>様式カ（イ）</v>
      </c>
      <c r="R34" s="190"/>
      <c r="S34" s="42">
        <f>IF(P34="○",-1,"-")</f>
        <v>-1</v>
      </c>
      <c r="T34" s="234"/>
      <c r="U34" s="25" t="str">
        <f>IF(P34="○",IF(T34="","←入力",""),IF(P34="",IF(T34="","","←入力不要")))</f>
        <v>←入力</v>
      </c>
      <c r="V34" s="25"/>
      <c r="W34" s="225"/>
      <c r="X34" s="5"/>
      <c r="Z34" s="70">
        <v>0</v>
      </c>
      <c r="AA34" s="43">
        <v>-1</v>
      </c>
      <c r="AB34" s="43"/>
      <c r="AC34" s="43"/>
      <c r="AD34" s="80"/>
      <c r="AE34" s="80"/>
      <c r="AF34" s="44"/>
    </row>
    <row r="35" spans="1:32" ht="27" customHeight="1" x14ac:dyDescent="0.2">
      <c r="A35" s="2"/>
      <c r="B35" s="119"/>
      <c r="C35" s="155"/>
      <c r="D35" s="158"/>
      <c r="E35" s="158"/>
      <c r="F35" s="158"/>
      <c r="G35" s="158"/>
      <c r="H35" s="159"/>
      <c r="I35" s="37" t="s">
        <v>34</v>
      </c>
      <c r="J35" s="91" t="s">
        <v>67</v>
      </c>
      <c r="K35" s="102"/>
      <c r="L35" s="102"/>
      <c r="M35" s="102"/>
      <c r="N35" s="102"/>
      <c r="O35" s="103"/>
      <c r="P35" s="226" t="s">
        <v>24</v>
      </c>
      <c r="Q35" s="191" t="str">
        <f>IF(P35="○","様式カ（ウ）","-")</f>
        <v>様式カ（ウ）</v>
      </c>
      <c r="R35" s="191"/>
      <c r="S35" s="105">
        <f t="shared" ref="S35" si="1">IF(P35="○",-1,"-")</f>
        <v>-1</v>
      </c>
      <c r="T35" s="235"/>
      <c r="U35" s="25" t="str">
        <f t="shared" ref="U35:U37" si="2">IF(P35="○",IF(T35="","←入力",""),IF(P35="",IF(T35="","","←入力不要")))</f>
        <v>←入力</v>
      </c>
      <c r="V35" s="25"/>
      <c r="W35" s="226"/>
      <c r="X35" s="5"/>
      <c r="Z35" s="70">
        <v>0</v>
      </c>
      <c r="AA35" s="43">
        <v>-1</v>
      </c>
      <c r="AB35" s="43"/>
      <c r="AC35" s="43"/>
      <c r="AD35" s="80"/>
      <c r="AE35" s="80"/>
      <c r="AF35" s="44"/>
    </row>
    <row r="36" spans="1:32" ht="27" customHeight="1" x14ac:dyDescent="0.2">
      <c r="A36" s="2"/>
      <c r="B36" s="185" t="s">
        <v>70</v>
      </c>
      <c r="C36" s="154" t="s">
        <v>40</v>
      </c>
      <c r="D36" s="156" t="s">
        <v>21</v>
      </c>
      <c r="E36" s="156"/>
      <c r="F36" s="156"/>
      <c r="G36" s="156"/>
      <c r="H36" s="157"/>
      <c r="I36" s="35" t="s">
        <v>34</v>
      </c>
      <c r="J36" s="195" t="s">
        <v>41</v>
      </c>
      <c r="K36" s="195"/>
      <c r="L36" s="195"/>
      <c r="M36" s="195"/>
      <c r="N36" s="195"/>
      <c r="O36" s="196"/>
      <c r="P36" s="223" t="s">
        <v>24</v>
      </c>
      <c r="Q36" s="181" t="str">
        <f>IF(P36="○","様式キ（ウ）","-")</f>
        <v>様式キ（ウ）</v>
      </c>
      <c r="R36" s="181"/>
      <c r="S36" s="30">
        <f>IF(P36="○",1.5,"-")</f>
        <v>1.5</v>
      </c>
      <c r="T36" s="232"/>
      <c r="U36" s="25" t="str">
        <f t="shared" si="2"/>
        <v>←入力</v>
      </c>
      <c r="V36" s="25"/>
      <c r="W36" s="223"/>
      <c r="X36" s="5"/>
      <c r="Z36" s="71">
        <v>0</v>
      </c>
      <c r="AA36" s="45">
        <v>1</v>
      </c>
      <c r="AB36" s="45">
        <v>1.5</v>
      </c>
      <c r="AC36" s="45"/>
      <c r="AD36" s="81"/>
      <c r="AE36" s="81"/>
      <c r="AF36" s="46"/>
    </row>
    <row r="37" spans="1:32" ht="27" customHeight="1" x14ac:dyDescent="0.2">
      <c r="A37" s="2"/>
      <c r="B37" s="119"/>
      <c r="C37" s="155"/>
      <c r="D37" s="158"/>
      <c r="E37" s="158"/>
      <c r="F37" s="158"/>
      <c r="G37" s="158"/>
      <c r="H37" s="159"/>
      <c r="I37" s="106" t="s">
        <v>61</v>
      </c>
      <c r="J37" s="200" t="s">
        <v>42</v>
      </c>
      <c r="K37" s="200"/>
      <c r="L37" s="200"/>
      <c r="M37" s="200"/>
      <c r="N37" s="200"/>
      <c r="O37" s="201"/>
      <c r="P37" s="227" t="s">
        <v>24</v>
      </c>
      <c r="Q37" s="197" t="str">
        <f>IF(P37="○","様式キ（エ）","-")</f>
        <v>様式キ（エ）</v>
      </c>
      <c r="R37" s="197"/>
      <c r="S37" s="107">
        <f>IF(P37="○",1,"-")</f>
        <v>1</v>
      </c>
      <c r="T37" s="236"/>
      <c r="U37" s="25" t="str">
        <f t="shared" si="2"/>
        <v>←入力</v>
      </c>
      <c r="V37" s="25"/>
      <c r="W37" s="227"/>
      <c r="X37" s="5"/>
      <c r="Z37" s="71">
        <v>0</v>
      </c>
      <c r="AA37" s="45">
        <v>1</v>
      </c>
      <c r="AB37" s="45"/>
      <c r="AC37" s="45"/>
      <c r="AD37" s="81"/>
      <c r="AE37" s="81"/>
      <c r="AF37" s="46"/>
    </row>
    <row r="38" spans="1:32" ht="27" customHeight="1" x14ac:dyDescent="0.2">
      <c r="A38" s="2"/>
      <c r="B38" s="119"/>
      <c r="C38" s="176" t="s">
        <v>43</v>
      </c>
      <c r="D38" s="177" t="s">
        <v>32</v>
      </c>
      <c r="E38" s="177"/>
      <c r="F38" s="177"/>
      <c r="G38" s="177"/>
      <c r="H38" s="178"/>
      <c r="I38" s="35" t="s">
        <v>35</v>
      </c>
      <c r="J38" s="195" t="s">
        <v>44</v>
      </c>
      <c r="K38" s="195"/>
      <c r="L38" s="195"/>
      <c r="M38" s="195"/>
      <c r="N38" s="195"/>
      <c r="O38" s="196"/>
      <c r="P38" s="224" t="s">
        <v>24</v>
      </c>
      <c r="Q38" s="189" t="str">
        <f>IF(P38="○","様式ク（エ）","-")</f>
        <v>様式ク（エ）</v>
      </c>
      <c r="R38" s="189"/>
      <c r="S38" s="38">
        <f>IF(P38="○",1,"-")</f>
        <v>1</v>
      </c>
      <c r="T38" s="232"/>
      <c r="U38" s="25" t="str">
        <f t="shared" ref="U38:U48" si="3">IF(P38="○",IF(T38="","←入力",""),IF(P38="",IF(T38="","","←入力不要")))</f>
        <v>←入力</v>
      </c>
      <c r="V38" s="25"/>
      <c r="W38" s="223"/>
      <c r="X38" s="5"/>
      <c r="Z38" s="70">
        <v>0</v>
      </c>
      <c r="AA38" s="43">
        <v>1</v>
      </c>
      <c r="AB38" s="43"/>
      <c r="AC38" s="43"/>
      <c r="AD38" s="80"/>
      <c r="AE38" s="80"/>
      <c r="AF38" s="44"/>
    </row>
    <row r="39" spans="1:32" ht="27" customHeight="1" x14ac:dyDescent="0.2">
      <c r="A39" s="2"/>
      <c r="B39" s="119"/>
      <c r="C39" s="155"/>
      <c r="D39" s="158"/>
      <c r="E39" s="158"/>
      <c r="F39" s="158"/>
      <c r="G39" s="158"/>
      <c r="H39" s="159"/>
      <c r="I39" s="101" t="s">
        <v>38</v>
      </c>
      <c r="J39" s="192" t="s">
        <v>45</v>
      </c>
      <c r="K39" s="192"/>
      <c r="L39" s="192"/>
      <c r="M39" s="192"/>
      <c r="N39" s="192"/>
      <c r="O39" s="193"/>
      <c r="P39" s="228" t="s">
        <v>24</v>
      </c>
      <c r="Q39" s="194" t="str">
        <f>IF(P39="○","様式ク（オ）","-")</f>
        <v>様式ク（オ）</v>
      </c>
      <c r="R39" s="194"/>
      <c r="S39" s="108">
        <f>IF(P39="○",1,"-")</f>
        <v>1</v>
      </c>
      <c r="T39" s="231"/>
      <c r="U39" s="25" t="str">
        <f t="shared" si="3"/>
        <v>←入力</v>
      </c>
      <c r="V39" s="25"/>
      <c r="W39" s="221"/>
      <c r="X39" s="5"/>
      <c r="Z39" s="70">
        <v>0</v>
      </c>
      <c r="AA39" s="43">
        <v>1</v>
      </c>
      <c r="AB39" s="43"/>
      <c r="AC39" s="43"/>
      <c r="AD39" s="80"/>
      <c r="AE39" s="80"/>
      <c r="AF39" s="44"/>
    </row>
    <row r="40" spans="1:32" ht="27" customHeight="1" x14ac:dyDescent="0.2">
      <c r="A40" s="2"/>
      <c r="B40" s="119"/>
      <c r="C40" s="92" t="s">
        <v>46</v>
      </c>
      <c r="D40" s="177" t="s">
        <v>47</v>
      </c>
      <c r="E40" s="177"/>
      <c r="F40" s="177"/>
      <c r="G40" s="177"/>
      <c r="H40" s="178"/>
      <c r="I40" s="35" t="s">
        <v>22</v>
      </c>
      <c r="J40" s="195" t="s">
        <v>48</v>
      </c>
      <c r="K40" s="195"/>
      <c r="L40" s="195"/>
      <c r="M40" s="195"/>
      <c r="N40" s="195"/>
      <c r="O40" s="196"/>
      <c r="P40" s="110" t="s">
        <v>24</v>
      </c>
      <c r="Q40" s="202" t="str">
        <f>IF(P40="○","不要","-")</f>
        <v>不要</v>
      </c>
      <c r="R40" s="202"/>
      <c r="S40" s="109">
        <f>IF(P40="○",2,"-")</f>
        <v>2</v>
      </c>
      <c r="T40" s="111"/>
      <c r="U40" s="25" t="str">
        <f>IF(P40="○",IF(T40="","←入力",""),IF(P40="",IF(T40="","","←入力不要")))</f>
        <v>←入力</v>
      </c>
      <c r="V40" s="25"/>
      <c r="W40" s="112"/>
      <c r="X40" s="5"/>
      <c r="Z40" s="72">
        <v>0</v>
      </c>
      <c r="AA40" s="47">
        <v>1</v>
      </c>
      <c r="AB40" s="47">
        <v>2</v>
      </c>
      <c r="AC40" s="47"/>
      <c r="AD40" s="82"/>
      <c r="AE40" s="82"/>
      <c r="AF40" s="48"/>
    </row>
    <row r="41" spans="1:32" ht="27" customHeight="1" x14ac:dyDescent="0.2">
      <c r="A41" s="2"/>
      <c r="B41" s="119"/>
      <c r="C41" s="176" t="s">
        <v>49</v>
      </c>
      <c r="D41" s="177" t="s">
        <v>50</v>
      </c>
      <c r="E41" s="177"/>
      <c r="F41" s="177"/>
      <c r="G41" s="177"/>
      <c r="H41" s="178"/>
      <c r="I41" s="35" t="s">
        <v>22</v>
      </c>
      <c r="J41" s="198" t="s">
        <v>51</v>
      </c>
      <c r="K41" s="198"/>
      <c r="L41" s="198"/>
      <c r="M41" s="198"/>
      <c r="N41" s="198"/>
      <c r="O41" s="199"/>
      <c r="P41" s="224" t="s">
        <v>24</v>
      </c>
      <c r="Q41" s="189" t="str">
        <f>IF(P41="○","様式コ（ア）","-")</f>
        <v>様式コ（ア）</v>
      </c>
      <c r="R41" s="189"/>
      <c r="S41" s="38">
        <f>IF(P41="○",1.5,"-")</f>
        <v>1.5</v>
      </c>
      <c r="T41" s="232"/>
      <c r="U41" s="25" t="str">
        <f t="shared" si="3"/>
        <v>←入力</v>
      </c>
      <c r="V41" s="25"/>
      <c r="W41" s="223"/>
      <c r="X41" s="5"/>
      <c r="Z41" s="69">
        <v>0</v>
      </c>
      <c r="AA41" s="40">
        <v>0.5</v>
      </c>
      <c r="AB41" s="40">
        <v>1</v>
      </c>
      <c r="AC41" s="40">
        <v>1.5</v>
      </c>
      <c r="AD41" s="79"/>
      <c r="AE41" s="79"/>
      <c r="AF41" s="41"/>
    </row>
    <row r="42" spans="1:32" ht="27" customHeight="1" x14ac:dyDescent="0.2">
      <c r="A42" s="2"/>
      <c r="B42" s="119"/>
      <c r="C42" s="154"/>
      <c r="D42" s="156"/>
      <c r="E42" s="156"/>
      <c r="F42" s="156"/>
      <c r="G42" s="156"/>
      <c r="H42" s="157"/>
      <c r="I42" s="23" t="s">
        <v>25</v>
      </c>
      <c r="J42" s="115" t="s">
        <v>52</v>
      </c>
      <c r="K42" s="115"/>
      <c r="L42" s="115"/>
      <c r="M42" s="115"/>
      <c r="N42" s="115"/>
      <c r="O42" s="116"/>
      <c r="P42" s="225" t="s">
        <v>24</v>
      </c>
      <c r="Q42" s="190" t="str">
        <f>IF(P42="○","様式コ（イ）","-")</f>
        <v>様式コ（イ）</v>
      </c>
      <c r="R42" s="190"/>
      <c r="S42" s="42">
        <f>IF(P42="○",1,"-")</f>
        <v>1</v>
      </c>
      <c r="T42" s="237"/>
      <c r="U42" s="25" t="str">
        <f t="shared" si="3"/>
        <v>←入力</v>
      </c>
      <c r="V42" s="25"/>
      <c r="W42" s="238"/>
      <c r="X42" s="5"/>
      <c r="Z42" s="70">
        <v>0</v>
      </c>
      <c r="AA42" s="43">
        <v>1</v>
      </c>
      <c r="AB42" s="43">
        <v>2</v>
      </c>
      <c r="AC42" s="43"/>
      <c r="AD42" s="80"/>
      <c r="AE42" s="80"/>
      <c r="AF42" s="44"/>
    </row>
    <row r="43" spans="1:32" ht="27" customHeight="1" x14ac:dyDescent="0.2">
      <c r="A43" s="2"/>
      <c r="B43" s="119"/>
      <c r="C43" s="154"/>
      <c r="D43" s="156"/>
      <c r="E43" s="156"/>
      <c r="F43" s="156"/>
      <c r="G43" s="156"/>
      <c r="H43" s="157"/>
      <c r="I43" s="37" t="s">
        <v>34</v>
      </c>
      <c r="J43" s="200" t="s">
        <v>53</v>
      </c>
      <c r="K43" s="200"/>
      <c r="L43" s="200"/>
      <c r="M43" s="200"/>
      <c r="N43" s="200"/>
      <c r="O43" s="201"/>
      <c r="P43" s="225" t="s">
        <v>24</v>
      </c>
      <c r="Q43" s="190" t="str">
        <f>IF(P43="○","様式コ（ウ）","-")</f>
        <v>様式コ（ウ）</v>
      </c>
      <c r="R43" s="190"/>
      <c r="S43" s="42">
        <f t="shared" ref="S43:S46" si="4">IF(P43="○",1,"-")</f>
        <v>1</v>
      </c>
      <c r="T43" s="237"/>
      <c r="U43" s="25" t="str">
        <f t="shared" si="3"/>
        <v>←入力</v>
      </c>
      <c r="V43" s="25"/>
      <c r="W43" s="238"/>
      <c r="X43" s="5"/>
      <c r="Z43" s="70">
        <v>0</v>
      </c>
      <c r="AA43" s="43">
        <v>1</v>
      </c>
      <c r="AB43" s="43"/>
      <c r="AC43" s="43"/>
      <c r="AD43" s="80"/>
      <c r="AE43" s="80"/>
      <c r="AF43" s="44"/>
    </row>
    <row r="44" spans="1:32" ht="27" customHeight="1" x14ac:dyDescent="0.2">
      <c r="A44" s="2"/>
      <c r="B44" s="119"/>
      <c r="C44" s="154"/>
      <c r="D44" s="156"/>
      <c r="E44" s="156"/>
      <c r="F44" s="156"/>
      <c r="G44" s="156"/>
      <c r="H44" s="157"/>
      <c r="I44" s="36" t="s">
        <v>35</v>
      </c>
      <c r="J44" s="89" t="s">
        <v>0</v>
      </c>
      <c r="K44" s="89"/>
      <c r="L44" s="89"/>
      <c r="M44" s="89"/>
      <c r="N44" s="89"/>
      <c r="O44" s="90"/>
      <c r="P44" s="225" t="s">
        <v>24</v>
      </c>
      <c r="Q44" s="190" t="str">
        <f>IF(P44="○","様式コ（エ）","-")</f>
        <v>様式コ（エ）</v>
      </c>
      <c r="R44" s="190"/>
      <c r="S44" s="42">
        <f t="shared" si="4"/>
        <v>1</v>
      </c>
      <c r="T44" s="237"/>
      <c r="U44" s="25" t="str">
        <f t="shared" si="3"/>
        <v>←入力</v>
      </c>
      <c r="V44" s="25"/>
      <c r="W44" s="238"/>
      <c r="X44" s="5"/>
      <c r="Z44" s="70">
        <v>0</v>
      </c>
      <c r="AA44" s="43">
        <v>1</v>
      </c>
      <c r="AB44" s="43"/>
      <c r="AC44" s="43"/>
      <c r="AD44" s="80"/>
      <c r="AE44" s="80"/>
      <c r="AF44" s="44"/>
    </row>
    <row r="45" spans="1:32" ht="27" customHeight="1" x14ac:dyDescent="0.2">
      <c r="A45" s="2"/>
      <c r="B45" s="119"/>
      <c r="C45" s="176" t="s">
        <v>54</v>
      </c>
      <c r="D45" s="177" t="s">
        <v>55</v>
      </c>
      <c r="E45" s="177"/>
      <c r="F45" s="177"/>
      <c r="G45" s="177"/>
      <c r="H45" s="178"/>
      <c r="I45" s="35" t="s">
        <v>22</v>
      </c>
      <c r="J45" s="87" t="s">
        <v>1</v>
      </c>
      <c r="K45" s="87"/>
      <c r="L45" s="87"/>
      <c r="M45" s="87"/>
      <c r="N45" s="87"/>
      <c r="O45" s="88"/>
      <c r="P45" s="224" t="s">
        <v>24</v>
      </c>
      <c r="Q45" s="189" t="str">
        <f>IF(P45="○","様式サ（ア）","-")</f>
        <v>様式サ（ア）</v>
      </c>
      <c r="R45" s="189"/>
      <c r="S45" s="38">
        <f t="shared" si="4"/>
        <v>1</v>
      </c>
      <c r="T45" s="232"/>
      <c r="U45" s="25" t="str">
        <f t="shared" si="3"/>
        <v>←入力</v>
      </c>
      <c r="V45" s="25"/>
      <c r="W45" s="223"/>
      <c r="X45" s="5"/>
      <c r="Z45" s="69">
        <v>0</v>
      </c>
      <c r="AA45" s="40">
        <v>0.5</v>
      </c>
      <c r="AB45" s="40">
        <v>1</v>
      </c>
      <c r="AC45" s="40"/>
      <c r="AD45" s="79"/>
      <c r="AE45" s="79"/>
      <c r="AF45" s="41"/>
    </row>
    <row r="46" spans="1:32" ht="27" customHeight="1" x14ac:dyDescent="0.2">
      <c r="A46" s="2"/>
      <c r="B46" s="119"/>
      <c r="C46" s="154"/>
      <c r="D46" s="156"/>
      <c r="E46" s="156"/>
      <c r="F46" s="156"/>
      <c r="G46" s="156"/>
      <c r="H46" s="157"/>
      <c r="I46" s="36" t="s">
        <v>25</v>
      </c>
      <c r="J46" s="94" t="s">
        <v>64</v>
      </c>
      <c r="K46" s="94"/>
      <c r="L46" s="94"/>
      <c r="M46" s="94"/>
      <c r="N46" s="94"/>
      <c r="O46" s="95"/>
      <c r="P46" s="225" t="s">
        <v>24</v>
      </c>
      <c r="Q46" s="190" t="str">
        <f>IF(P46="○","様式サ（イ）","-")</f>
        <v>様式サ（イ）</v>
      </c>
      <c r="R46" s="190"/>
      <c r="S46" s="42">
        <f t="shared" si="4"/>
        <v>1</v>
      </c>
      <c r="T46" s="237"/>
      <c r="U46" s="25" t="str">
        <f>IF(P46="○",IF(T46="","←入力",""),IF(P46="",IF(T46="","","←入力不要")))</f>
        <v>←入力</v>
      </c>
      <c r="V46" s="25"/>
      <c r="W46" s="238"/>
      <c r="X46" s="5"/>
      <c r="Z46" s="70">
        <v>0</v>
      </c>
      <c r="AA46" s="43">
        <v>0.5</v>
      </c>
      <c r="AB46" s="43">
        <v>1</v>
      </c>
      <c r="AC46" s="43"/>
      <c r="AD46" s="80"/>
      <c r="AE46" s="80"/>
      <c r="AF46" s="44"/>
    </row>
    <row r="47" spans="1:32" ht="27" customHeight="1" x14ac:dyDescent="0.2">
      <c r="A47" s="2"/>
      <c r="B47" s="119"/>
      <c r="C47" s="212" t="s">
        <v>62</v>
      </c>
      <c r="D47" s="177" t="s">
        <v>56</v>
      </c>
      <c r="E47" s="177"/>
      <c r="F47" s="177"/>
      <c r="G47" s="177"/>
      <c r="H47" s="178"/>
      <c r="I47" s="35" t="s">
        <v>22</v>
      </c>
      <c r="J47" s="195" t="s">
        <v>63</v>
      </c>
      <c r="K47" s="195"/>
      <c r="L47" s="195"/>
      <c r="M47" s="195"/>
      <c r="N47" s="195"/>
      <c r="O47" s="196"/>
      <c r="P47" s="229" t="s">
        <v>24</v>
      </c>
      <c r="Q47" s="214" t="str">
        <f>IF(P47="○","様式ス（ア）","-")</f>
        <v>様式ス（ア）</v>
      </c>
      <c r="R47" s="214"/>
      <c r="S47" s="38">
        <f>IF(P47="○",1,"-")</f>
        <v>1</v>
      </c>
      <c r="T47" s="232"/>
      <c r="U47" s="25" t="str">
        <f t="shared" si="3"/>
        <v>←入力</v>
      </c>
      <c r="V47" s="25"/>
      <c r="W47" s="223"/>
      <c r="X47" s="5"/>
      <c r="Z47" s="69">
        <v>0</v>
      </c>
      <c r="AA47" s="40">
        <v>1</v>
      </c>
      <c r="AB47" s="40"/>
      <c r="AC47" s="40"/>
      <c r="AD47" s="79"/>
      <c r="AE47" s="79"/>
      <c r="AF47" s="41"/>
    </row>
    <row r="48" spans="1:32" ht="27" customHeight="1" thickBot="1" x14ac:dyDescent="0.25">
      <c r="A48" s="2"/>
      <c r="B48" s="186"/>
      <c r="C48" s="213"/>
      <c r="D48" s="156"/>
      <c r="E48" s="156"/>
      <c r="F48" s="156"/>
      <c r="G48" s="156"/>
      <c r="H48" s="157"/>
      <c r="I48" s="36" t="s">
        <v>25</v>
      </c>
      <c r="J48" s="187" t="s">
        <v>57</v>
      </c>
      <c r="K48" s="187"/>
      <c r="L48" s="187"/>
      <c r="M48" s="187"/>
      <c r="N48" s="187"/>
      <c r="O48" s="188"/>
      <c r="P48" s="228" t="s">
        <v>24</v>
      </c>
      <c r="Q48" s="219" t="str">
        <f>IF(P48="○","様式ス（イ）","-")</f>
        <v>様式ス（イ）</v>
      </c>
      <c r="R48" s="219"/>
      <c r="S48" s="108">
        <f t="shared" ref="S48" si="5">IF(P48="○",1,"-")</f>
        <v>1</v>
      </c>
      <c r="T48" s="231"/>
      <c r="U48" s="25" t="str">
        <f t="shared" si="3"/>
        <v>←入力</v>
      </c>
      <c r="V48" s="25"/>
      <c r="W48" s="221"/>
      <c r="X48" s="5"/>
      <c r="Z48" s="73">
        <v>0</v>
      </c>
      <c r="AA48" s="49">
        <v>1</v>
      </c>
      <c r="AB48" s="49"/>
      <c r="AC48" s="49"/>
      <c r="AD48" s="83"/>
      <c r="AE48" s="83"/>
      <c r="AF48" s="50"/>
    </row>
    <row r="49" spans="1:33" ht="27" customHeight="1" thickBot="1" x14ac:dyDescent="0.25">
      <c r="A49" s="2"/>
      <c r="B49" s="204" t="s">
        <v>58</v>
      </c>
      <c r="C49" s="205"/>
      <c r="D49" s="205"/>
      <c r="E49" s="205"/>
      <c r="F49" s="205"/>
      <c r="G49" s="205"/>
      <c r="H49" s="205"/>
      <c r="I49" s="205"/>
      <c r="J49" s="205"/>
      <c r="K49" s="205"/>
      <c r="L49" s="205"/>
      <c r="M49" s="205"/>
      <c r="N49" s="205"/>
      <c r="O49" s="206"/>
      <c r="P49" s="85"/>
      <c r="Q49" s="207"/>
      <c r="R49" s="207"/>
      <c r="S49" s="51">
        <f>SUM(S27:S32,S36:S48)</f>
        <v>23</v>
      </c>
      <c r="T49" s="52">
        <f>SUM(T27:T48)</f>
        <v>0</v>
      </c>
      <c r="U49" s="25" t="str">
        <f>IF(P49="○",IF(T49="","←入力してください",""),"")</f>
        <v/>
      </c>
      <c r="V49" s="25"/>
      <c r="W49" s="75">
        <f>SUM(W27:W48)</f>
        <v>0</v>
      </c>
      <c r="X49" s="5"/>
      <c r="Z49" s="53"/>
      <c r="AA49" s="53"/>
      <c r="AB49" s="53"/>
      <c r="AC49" s="53"/>
      <c r="AD49" s="53"/>
      <c r="AE49" s="53"/>
      <c r="AF49" s="53"/>
    </row>
    <row r="50" spans="1:33" x14ac:dyDescent="0.2">
      <c r="A50" s="2"/>
      <c r="B50" s="3"/>
      <c r="C50" s="3"/>
      <c r="D50" s="3"/>
      <c r="E50" s="3"/>
      <c r="F50" s="3"/>
      <c r="G50" s="3"/>
      <c r="H50" s="3"/>
      <c r="I50" s="3"/>
      <c r="J50" s="3"/>
      <c r="K50" s="3"/>
      <c r="L50" s="3"/>
      <c r="M50" s="3"/>
      <c r="N50" s="3"/>
      <c r="O50" s="3"/>
      <c r="P50" s="96"/>
      <c r="Q50" s="3"/>
      <c r="R50" s="3"/>
      <c r="S50" s="96"/>
      <c r="T50" s="96"/>
      <c r="U50" s="14"/>
      <c r="V50" s="14"/>
      <c r="W50" s="96"/>
      <c r="X50" s="5"/>
      <c r="Z50" s="53"/>
      <c r="AA50" s="53"/>
      <c r="AB50" s="53"/>
      <c r="AC50" s="53"/>
      <c r="AD50" s="53"/>
      <c r="AE50" s="53"/>
      <c r="AF50" s="53"/>
    </row>
    <row r="51" spans="1:33" x14ac:dyDescent="0.2">
      <c r="A51" s="2"/>
      <c r="B51" s="208" t="s">
        <v>59</v>
      </c>
      <c r="C51" s="209"/>
      <c r="D51" s="209"/>
      <c r="E51" s="209"/>
      <c r="F51" s="209"/>
      <c r="G51" s="209"/>
      <c r="H51" s="209"/>
      <c r="I51" s="209"/>
      <c r="J51" s="209"/>
      <c r="K51" s="210"/>
      <c r="L51" s="3"/>
      <c r="M51" s="3"/>
      <c r="N51" s="3"/>
      <c r="O51" s="3"/>
      <c r="P51" s="96"/>
      <c r="Q51" s="3"/>
      <c r="R51" s="3"/>
      <c r="S51" s="96"/>
      <c r="T51" s="96"/>
      <c r="U51" s="14"/>
      <c r="V51" s="14"/>
      <c r="W51" s="96"/>
      <c r="X51" s="5"/>
    </row>
    <row r="52" spans="1:33" ht="6.6" customHeight="1" x14ac:dyDescent="0.2">
      <c r="A52" s="2"/>
      <c r="B52" s="54"/>
      <c r="C52" s="54"/>
      <c r="D52" s="54"/>
      <c r="E52" s="54"/>
      <c r="F52" s="54"/>
      <c r="G52" s="54"/>
      <c r="H52" s="54"/>
      <c r="I52" s="54"/>
      <c r="J52" s="54"/>
      <c r="K52" s="54"/>
      <c r="L52" s="3"/>
      <c r="M52" s="3"/>
      <c r="N52" s="3"/>
      <c r="O52" s="3"/>
      <c r="P52" s="96"/>
      <c r="Q52" s="3"/>
      <c r="R52" s="55"/>
      <c r="S52" s="56"/>
      <c r="T52" s="56"/>
      <c r="U52" s="14"/>
      <c r="V52" s="14"/>
      <c r="W52" s="56"/>
      <c r="X52" s="5"/>
    </row>
    <row r="53" spans="1:33" ht="13.5" customHeight="1" x14ac:dyDescent="0.2">
      <c r="A53" s="2"/>
      <c r="B53" s="57" t="s">
        <v>60</v>
      </c>
      <c r="C53" s="120" t="s">
        <v>76</v>
      </c>
      <c r="D53" s="120"/>
      <c r="E53" s="120"/>
      <c r="F53" s="120"/>
      <c r="G53" s="120"/>
      <c r="H53" s="120"/>
      <c r="I53" s="120"/>
      <c r="J53" s="120"/>
      <c r="K53" s="120"/>
      <c r="L53" s="120"/>
      <c r="M53" s="120"/>
      <c r="N53" s="120"/>
      <c r="O53" s="120"/>
      <c r="P53" s="120"/>
      <c r="Q53" s="120"/>
      <c r="R53" s="120"/>
      <c r="S53" s="74"/>
      <c r="T53" s="56"/>
      <c r="U53" s="56"/>
      <c r="V53" s="56"/>
      <c r="W53" s="56"/>
      <c r="X53" s="58"/>
      <c r="Y53" s="59"/>
    </row>
    <row r="54" spans="1:33" ht="13.5" customHeight="1" x14ac:dyDescent="0.2">
      <c r="A54" s="2"/>
      <c r="B54" s="57" t="s">
        <v>60</v>
      </c>
      <c r="C54" s="120" t="s">
        <v>77</v>
      </c>
      <c r="D54" s="120"/>
      <c r="E54" s="120"/>
      <c r="F54" s="120"/>
      <c r="G54" s="120"/>
      <c r="H54" s="120"/>
      <c r="I54" s="120"/>
      <c r="J54" s="120"/>
      <c r="K54" s="120"/>
      <c r="L54" s="120"/>
      <c r="M54" s="120"/>
      <c r="N54" s="120"/>
      <c r="O54" s="120"/>
      <c r="P54" s="120"/>
      <c r="Q54" s="120"/>
      <c r="R54" s="120"/>
      <c r="S54" s="74"/>
      <c r="T54" s="56"/>
      <c r="U54" s="56"/>
      <c r="V54" s="56"/>
      <c r="W54" s="56"/>
      <c r="X54" s="58"/>
      <c r="Y54" s="59"/>
    </row>
    <row r="55" spans="1:33" ht="13.5" customHeight="1" x14ac:dyDescent="0.2">
      <c r="A55" s="2"/>
      <c r="B55" s="57" t="s">
        <v>60</v>
      </c>
      <c r="C55" s="211" t="s">
        <v>78</v>
      </c>
      <c r="D55" s="211"/>
      <c r="E55" s="211"/>
      <c r="F55" s="211"/>
      <c r="G55" s="211"/>
      <c r="H55" s="211"/>
      <c r="I55" s="211"/>
      <c r="J55" s="211"/>
      <c r="K55" s="211"/>
      <c r="L55" s="211"/>
      <c r="M55" s="211"/>
      <c r="N55" s="211"/>
      <c r="O55" s="211"/>
      <c r="P55" s="211"/>
      <c r="Q55" s="211"/>
      <c r="R55" s="211"/>
      <c r="S55" s="211"/>
      <c r="T55" s="211"/>
      <c r="U55" s="211"/>
      <c r="V55" s="86"/>
      <c r="W55" s="86"/>
      <c r="X55" s="58"/>
      <c r="Y55" s="59"/>
    </row>
    <row r="56" spans="1:33" ht="10.199999999999999" customHeight="1" x14ac:dyDescent="0.2">
      <c r="A56" s="2"/>
      <c r="B56" s="57"/>
      <c r="C56" s="211"/>
      <c r="D56" s="211"/>
      <c r="E56" s="211"/>
      <c r="F56" s="211"/>
      <c r="G56" s="211"/>
      <c r="H56" s="211"/>
      <c r="I56" s="211"/>
      <c r="J56" s="211"/>
      <c r="K56" s="211"/>
      <c r="L56" s="211"/>
      <c r="M56" s="211"/>
      <c r="N56" s="211"/>
      <c r="O56" s="211"/>
      <c r="P56" s="211"/>
      <c r="Q56" s="211"/>
      <c r="R56" s="211"/>
      <c r="S56" s="211"/>
      <c r="T56" s="211"/>
      <c r="U56" s="211"/>
      <c r="V56" s="86"/>
      <c r="W56" s="86"/>
      <c r="X56" s="58"/>
      <c r="Y56" s="59"/>
    </row>
    <row r="57" spans="1:33" x14ac:dyDescent="0.2">
      <c r="A57" s="2"/>
      <c r="B57" s="57" t="s">
        <v>60</v>
      </c>
      <c r="C57" s="216" t="s">
        <v>79</v>
      </c>
      <c r="D57" s="216"/>
      <c r="E57" s="216"/>
      <c r="F57" s="216"/>
      <c r="G57" s="216"/>
      <c r="H57" s="216"/>
      <c r="I57" s="216"/>
      <c r="J57" s="216"/>
      <c r="K57" s="216"/>
      <c r="L57" s="216"/>
      <c r="M57" s="216"/>
      <c r="N57" s="216"/>
      <c r="O57" s="216"/>
      <c r="P57" s="216"/>
      <c r="Q57" s="216"/>
      <c r="R57" s="60"/>
      <c r="S57" s="96"/>
      <c r="T57" s="96"/>
      <c r="U57" s="14"/>
      <c r="V57" s="14"/>
      <c r="W57" s="96"/>
      <c r="X57" s="5"/>
    </row>
    <row r="58" spans="1:33" ht="14.25" customHeight="1" x14ac:dyDescent="0.2">
      <c r="A58" s="2"/>
      <c r="B58" s="57" t="s">
        <v>60</v>
      </c>
      <c r="C58" s="121" t="s">
        <v>80</v>
      </c>
      <c r="D58" s="121"/>
      <c r="E58" s="121"/>
      <c r="F58" s="121"/>
      <c r="G58" s="121"/>
      <c r="H58" s="121"/>
      <c r="I58" s="121"/>
      <c r="J58" s="121"/>
      <c r="K58" s="121"/>
      <c r="L58" s="121"/>
      <c r="M58" s="121"/>
      <c r="N58" s="121"/>
      <c r="O58" s="121"/>
      <c r="P58" s="121"/>
      <c r="Q58" s="121"/>
      <c r="R58" s="121"/>
      <c r="S58" s="74"/>
      <c r="T58" s="56"/>
      <c r="U58" s="56"/>
      <c r="V58" s="56"/>
      <c r="W58" s="56"/>
      <c r="X58" s="5"/>
    </row>
    <row r="59" spans="1:33" ht="13.5" customHeight="1" x14ac:dyDescent="0.2">
      <c r="A59" s="2"/>
      <c r="B59" s="57" t="s">
        <v>60</v>
      </c>
      <c r="C59" s="215" t="s">
        <v>71</v>
      </c>
      <c r="D59" s="215"/>
      <c r="E59" s="215"/>
      <c r="F59" s="215"/>
      <c r="G59" s="215"/>
      <c r="H59" s="215"/>
      <c r="I59" s="215"/>
      <c r="J59" s="215"/>
      <c r="K59" s="215"/>
      <c r="L59" s="215"/>
      <c r="M59" s="215"/>
      <c r="N59" s="215"/>
      <c r="O59" s="215"/>
      <c r="P59" s="215"/>
      <c r="Q59" s="215"/>
      <c r="R59" s="215"/>
      <c r="S59" s="74"/>
      <c r="T59" s="56"/>
      <c r="U59" s="56"/>
      <c r="V59" s="56"/>
      <c r="W59" s="56"/>
      <c r="X59" s="58"/>
      <c r="Y59" s="59"/>
    </row>
    <row r="60" spans="1:33" ht="14.25" customHeight="1" x14ac:dyDescent="0.2">
      <c r="A60" s="2"/>
      <c r="B60" s="57" t="s">
        <v>60</v>
      </c>
      <c r="C60" s="121" t="s">
        <v>81</v>
      </c>
      <c r="D60" s="121"/>
      <c r="E60" s="121"/>
      <c r="F60" s="121"/>
      <c r="G60" s="121"/>
      <c r="H60" s="121"/>
      <c r="I60" s="121"/>
      <c r="J60" s="121"/>
      <c r="K60" s="121"/>
      <c r="L60" s="121"/>
      <c r="M60" s="121"/>
      <c r="N60" s="121"/>
      <c r="O60" s="121"/>
      <c r="P60" s="121"/>
      <c r="Q60" s="121"/>
      <c r="R60" s="121"/>
      <c r="S60" s="74"/>
      <c r="T60" s="56"/>
      <c r="U60" s="56"/>
      <c r="V60" s="56"/>
      <c r="W60" s="56"/>
      <c r="X60" s="5"/>
    </row>
    <row r="61" spans="1:33" x14ac:dyDescent="0.15">
      <c r="A61" s="2"/>
      <c r="B61" s="203"/>
      <c r="C61" s="203"/>
      <c r="D61" s="203"/>
      <c r="E61" s="203"/>
      <c r="F61" s="203"/>
      <c r="G61" s="203"/>
      <c r="H61" s="203"/>
      <c r="I61" s="203"/>
      <c r="J61" s="203"/>
      <c r="K61" s="203"/>
      <c r="L61" s="203"/>
      <c r="M61" s="203"/>
      <c r="N61" s="203"/>
      <c r="O61" s="203"/>
      <c r="P61" s="203"/>
      <c r="Q61" s="203"/>
      <c r="R61" s="203"/>
      <c r="S61" s="203"/>
      <c r="T61" s="203"/>
      <c r="U61" s="203"/>
      <c r="V61" s="84"/>
      <c r="W61" s="84"/>
      <c r="X61" s="5"/>
    </row>
    <row r="62" spans="1:33" x14ac:dyDescent="0.2">
      <c r="A62" s="61"/>
    </row>
    <row r="63" spans="1:33" s="61" customFormat="1" x14ac:dyDescent="0.2">
      <c r="P63" s="62"/>
      <c r="S63" s="62"/>
      <c r="T63" s="62"/>
      <c r="U63" s="63"/>
      <c r="V63" s="63"/>
      <c r="W63" s="62"/>
      <c r="X63" s="6"/>
      <c r="Y63" s="6"/>
      <c r="Z63" s="6"/>
      <c r="AA63" s="6"/>
      <c r="AB63" s="6"/>
      <c r="AC63" s="6"/>
      <c r="AD63" s="6"/>
      <c r="AE63" s="6"/>
      <c r="AF63" s="6"/>
      <c r="AG63" s="6"/>
    </row>
  </sheetData>
  <mergeCells count="103">
    <mergeCell ref="B61:U61"/>
    <mergeCell ref="D36:H37"/>
    <mergeCell ref="C36:C37"/>
    <mergeCell ref="D38:H39"/>
    <mergeCell ref="C38:C39"/>
    <mergeCell ref="B49:O49"/>
    <mergeCell ref="Q49:R49"/>
    <mergeCell ref="B51:K51"/>
    <mergeCell ref="C54:R54"/>
    <mergeCell ref="C55:U56"/>
    <mergeCell ref="C47:C48"/>
    <mergeCell ref="D47:H48"/>
    <mergeCell ref="J47:O47"/>
    <mergeCell ref="Q47:R47"/>
    <mergeCell ref="J48:O48"/>
    <mergeCell ref="Q48:R48"/>
    <mergeCell ref="C45:C46"/>
    <mergeCell ref="D45:H46"/>
    <mergeCell ref="Q45:R45"/>
    <mergeCell ref="Q46:R46"/>
    <mergeCell ref="C59:R59"/>
    <mergeCell ref="C60:R60"/>
    <mergeCell ref="C57:Q57"/>
    <mergeCell ref="J37:O37"/>
    <mergeCell ref="Q37:R37"/>
    <mergeCell ref="C41:C44"/>
    <mergeCell ref="D41:H44"/>
    <mergeCell ref="J41:O41"/>
    <mergeCell ref="Q41:R41"/>
    <mergeCell ref="Q42:R42"/>
    <mergeCell ref="J43:O43"/>
    <mergeCell ref="Q43:R43"/>
    <mergeCell ref="Q44:R44"/>
    <mergeCell ref="D40:H40"/>
    <mergeCell ref="J40:O40"/>
    <mergeCell ref="Q40:R40"/>
    <mergeCell ref="C29:C30"/>
    <mergeCell ref="D29:H30"/>
    <mergeCell ref="N29:O29"/>
    <mergeCell ref="Q29:R29"/>
    <mergeCell ref="N30:O30"/>
    <mergeCell ref="Q30:R30"/>
    <mergeCell ref="B36:B48"/>
    <mergeCell ref="C31:C32"/>
    <mergeCell ref="D31:H32"/>
    <mergeCell ref="J31:O31"/>
    <mergeCell ref="Q31:R31"/>
    <mergeCell ref="J32:O32"/>
    <mergeCell ref="Q32:R32"/>
    <mergeCell ref="C33:C35"/>
    <mergeCell ref="D33:H35"/>
    <mergeCell ref="Q33:R33"/>
    <mergeCell ref="Q34:R34"/>
    <mergeCell ref="Q35:R35"/>
    <mergeCell ref="J38:O38"/>
    <mergeCell ref="Q38:R38"/>
    <mergeCell ref="J39:O39"/>
    <mergeCell ref="Q39:R39"/>
    <mergeCell ref="J36:O36"/>
    <mergeCell ref="Q36:R36"/>
    <mergeCell ref="E21:T21"/>
    <mergeCell ref="C23:D23"/>
    <mergeCell ref="E23:T23"/>
    <mergeCell ref="P24:S24"/>
    <mergeCell ref="W25:W26"/>
    <mergeCell ref="C26:H26"/>
    <mergeCell ref="I26:O26"/>
    <mergeCell ref="Z26:AF26"/>
    <mergeCell ref="C27:C28"/>
    <mergeCell ref="D27:H28"/>
    <mergeCell ref="J27:O27"/>
    <mergeCell ref="Q27:R27"/>
    <mergeCell ref="J28:O28"/>
    <mergeCell ref="B25:O25"/>
    <mergeCell ref="P25:P26"/>
    <mergeCell ref="Q25:R26"/>
    <mergeCell ref="S25:S26"/>
    <mergeCell ref="T25:T26"/>
    <mergeCell ref="Q28:R28"/>
    <mergeCell ref="B19:W19"/>
    <mergeCell ref="B27:B35"/>
    <mergeCell ref="C53:R53"/>
    <mergeCell ref="C58:R58"/>
    <mergeCell ref="C10:I10"/>
    <mergeCell ref="P1:T1"/>
    <mergeCell ref="B2:O3"/>
    <mergeCell ref="P2:T3"/>
    <mergeCell ref="P6:T6"/>
    <mergeCell ref="B8:C8"/>
    <mergeCell ref="J12:K12"/>
    <mergeCell ref="L12:U12"/>
    <mergeCell ref="J13:K13"/>
    <mergeCell ref="L13:U13"/>
    <mergeCell ref="J14:K14"/>
    <mergeCell ref="L14:R14"/>
    <mergeCell ref="S14:T14"/>
    <mergeCell ref="J15:K15"/>
    <mergeCell ref="L15:R15"/>
    <mergeCell ref="J16:K16"/>
    <mergeCell ref="L16:O16"/>
    <mergeCell ref="L17:T17"/>
    <mergeCell ref="B18:W18"/>
    <mergeCell ref="C21:D21"/>
  </mergeCells>
  <phoneticPr fontId="8"/>
  <conditionalFormatting sqref="B2">
    <cfRule type="expression" dxfId="10" priority="13" stopIfTrue="1">
      <formula>$B$2&lt;&gt;""</formula>
    </cfRule>
  </conditionalFormatting>
  <conditionalFormatting sqref="B9:H9">
    <cfRule type="expression" dxfId="9" priority="6" stopIfTrue="1">
      <formula>$B$9&lt;&gt;""</formula>
    </cfRule>
  </conditionalFormatting>
  <conditionalFormatting sqref="E21">
    <cfRule type="expression" dxfId="8" priority="9" stopIfTrue="1">
      <formula>$E$21&lt;&gt;""</formula>
    </cfRule>
  </conditionalFormatting>
  <conditionalFormatting sqref="E23">
    <cfRule type="expression" dxfId="7" priority="10" stopIfTrue="1">
      <formula>$E$23&lt;&gt;""</formula>
    </cfRule>
  </conditionalFormatting>
  <conditionalFormatting sqref="J40:O40 J47:O47">
    <cfRule type="expression" dxfId="6" priority="12">
      <formula>#REF!&lt;&gt;""</formula>
    </cfRule>
  </conditionalFormatting>
  <conditionalFormatting sqref="L12:L14 L16">
    <cfRule type="expression" dxfId="5" priority="7" stopIfTrue="1">
      <formula>L12&lt;&gt;""</formula>
    </cfRule>
  </conditionalFormatting>
  <conditionalFormatting sqref="L15">
    <cfRule type="expression" dxfId="4" priority="11" stopIfTrue="1">
      <formula>$L$15&lt;&gt;""</formula>
    </cfRule>
  </conditionalFormatting>
  <conditionalFormatting sqref="P6:T6">
    <cfRule type="cellIs" dxfId="3" priority="5" operator="equal">
      <formula>"令和　　年　　月　　日"</formula>
    </cfRule>
  </conditionalFormatting>
  <conditionalFormatting sqref="T49">
    <cfRule type="cellIs" dxfId="2" priority="8" stopIfTrue="1" operator="notEqual">
      <formula>$P$29="○"</formula>
    </cfRule>
  </conditionalFormatting>
  <conditionalFormatting sqref="W6">
    <cfRule type="cellIs" dxfId="1" priority="2" operator="equal">
      <formula>"令和　　年　　月　　日"</formula>
    </cfRule>
  </conditionalFormatting>
  <conditionalFormatting sqref="W49">
    <cfRule type="cellIs" dxfId="0" priority="3" stopIfTrue="1" operator="notEqual">
      <formula>$P$29="○"</formula>
    </cfRule>
  </conditionalFormatting>
  <dataValidations xWindow="921" yWindow="383" count="32">
    <dataValidation type="list" allowBlank="1" showInputMessage="1" showErrorMessage="1" sqref="T33 W33" xr:uid="{F3BD75FE-73CF-45B0-876D-748E1107A721}">
      <formula1>$Z$33:$AF$33</formula1>
    </dataValidation>
    <dataValidation type="list" allowBlank="1" showInputMessage="1" showErrorMessage="1" sqref="T44 W44" xr:uid="{7CB3E6C6-E6A3-44B5-8931-74E193E8EE13}">
      <formula1>$Z$44:$AA$44</formula1>
    </dataValidation>
    <dataValidation type="list" allowBlank="1" showInputMessage="1" showErrorMessage="1" sqref="T47 W47" xr:uid="{962957EE-0B01-45AC-A113-05996CA0714C}">
      <formula1>$Z$47:$AB$47</formula1>
    </dataValidation>
    <dataValidation type="list" allowBlank="1" showInputMessage="1" showErrorMessage="1" sqref="T46 W46" xr:uid="{E9AAF073-A94B-4CA6-9191-23FC96A32784}">
      <formula1>$Z$46:$AB$46</formula1>
    </dataValidation>
    <dataValidation type="list" allowBlank="1" showInputMessage="1" showErrorMessage="1" sqref="T45 W45" xr:uid="{E5F60C09-D5A7-42A9-B875-AF21F8D0993A}">
      <formula1>$Z$45:$AB$45</formula1>
    </dataValidation>
    <dataValidation type="list" allowBlank="1" showInputMessage="1" showErrorMessage="1" sqref="T43 W43" xr:uid="{D52CCCA9-A225-46AE-938A-E614044D12D0}">
      <formula1>$Z$43:$AA$43</formula1>
    </dataValidation>
    <dataValidation type="list" allowBlank="1" showInputMessage="1" showErrorMessage="1" sqref="T42 W42" xr:uid="{29F83A0F-A474-4490-8C0D-283FB5DC0A7A}">
      <formula1>$Z$42:$AA$42</formula1>
    </dataValidation>
    <dataValidation type="list" allowBlank="1" showInputMessage="1" showErrorMessage="1" sqref="T41 W41" xr:uid="{322405F6-395E-4E9C-AE10-C89AE165F18F}">
      <formula1>$Z$41:$AC$41</formula1>
    </dataValidation>
    <dataValidation type="list" allowBlank="1" showInputMessage="1" showErrorMessage="1" sqref="T40 W40" xr:uid="{54700773-8C64-4651-9A38-2A10B56D0FB0}">
      <formula1>$Z$40:$AB$40</formula1>
    </dataValidation>
    <dataValidation type="list" allowBlank="1" showInputMessage="1" showErrorMessage="1" sqref="T39 W39" xr:uid="{F9C55606-61B9-4236-8AF2-DFE8669DD425}">
      <formula1>$Z$39:$AA$39</formula1>
    </dataValidation>
    <dataValidation type="list" allowBlank="1" showInputMessage="1" showErrorMessage="1" sqref="T38 W38" xr:uid="{CF9568CB-424C-4F28-80EA-FB02F0406747}">
      <formula1>$Z$38:$AA$38</formula1>
    </dataValidation>
    <dataValidation type="list" allowBlank="1" showInputMessage="1" showErrorMessage="1" sqref="T37 W37" xr:uid="{B77E1A85-FEEA-4D97-87F6-571D8A7240FA}">
      <formula1>$Z$37:$AA$37</formula1>
    </dataValidation>
    <dataValidation type="list" allowBlank="1" showInputMessage="1" showErrorMessage="1" sqref="T36 W36" xr:uid="{03700A16-38D1-442B-B4FA-43458C04F132}">
      <formula1>$Z$36:$AB$36</formula1>
    </dataValidation>
    <dataValidation type="list" allowBlank="1" showInputMessage="1" showErrorMessage="1" sqref="W34:W35 T34:T35" xr:uid="{299AD2E4-85C5-4682-A8CA-F1E5DF288A05}">
      <formula1>$Z$33:$AA$33</formula1>
    </dataValidation>
    <dataValidation type="list" allowBlank="1" showInputMessage="1" showErrorMessage="1" sqref="T32 W32" xr:uid="{8CEB56F5-9293-4B97-9B56-3E780E14C430}">
      <formula1>$Z$32:$AA$32</formula1>
    </dataValidation>
    <dataValidation type="list" allowBlank="1" showInputMessage="1" showErrorMessage="1" sqref="T31 W31" xr:uid="{62EB9D6F-6E28-4D61-BE4A-5BEEEAC1F256}">
      <formula1>$Z$31:$AC$31</formula1>
    </dataValidation>
    <dataValidation type="list" imeMode="off" allowBlank="1" showInputMessage="1" showErrorMessage="1" sqref="T27 W27" xr:uid="{0BC79A62-F537-4C0A-8E1B-7644FB029FD2}">
      <formula1>$Z$27:$AC$27</formula1>
    </dataValidation>
    <dataValidation type="list" allowBlank="1" showInputMessage="1" showErrorMessage="1" sqref="T30 W30" xr:uid="{40DA6A32-53B6-4A9B-B997-AC24B5417C38}">
      <formula1>$Z$30:$AB$30</formula1>
    </dataValidation>
    <dataValidation type="list" allowBlank="1" showInputMessage="1" showErrorMessage="1" sqref="T29 W29" xr:uid="{32A60B63-47E1-4DC2-B4DC-30BF5ACAFB2C}">
      <formula1>$Z$29:$AB$29</formula1>
    </dataValidation>
    <dataValidation type="list" allowBlank="1" showInputMessage="1" showErrorMessage="1" sqref="T28 W28" xr:uid="{EB764EE1-4CDB-4E57-8675-D35556625ADE}">
      <formula1>$Z$28:$AA$28</formula1>
    </dataValidation>
    <dataValidation allowBlank="1" showInputMessage="1" showErrorMessage="1" prompt="電子入札での提出時には、日付の記入は必要ありません。_x000a__x000a_　「落札候補者提出書」として提出する場合は、提出日を記入してください。_x000a__x000a_入力方法【例】_x000a_2020/10/10_x000a_令和2年10月10日_x000a_R2.10.10" sqref="P6:T6 W6" xr:uid="{056F250A-7F53-4623-8A46-F7E2D5EC4677}"/>
    <dataValidation allowBlank="1" showInputMessage="1" showErrorMessage="1" prompt="住所を入力して下さい。" sqref="L12:W12" xr:uid="{13B01301-F96E-4D0D-8B56-6CCE8B20273C}"/>
    <dataValidation allowBlank="1" showInputMessage="1" showErrorMessage="1" prompt="会社名を入力して下さい。" sqref="L13:W13" xr:uid="{4493BF6F-6458-4A1D-A0F0-A724424033B4}"/>
    <dataValidation allowBlank="1" showInputMessage="1" showErrorMessage="1" prompt="代表者名を入力して下さい。" sqref="L14:R14" xr:uid="{56F64FE4-347D-4300-B530-94168A862436}"/>
    <dataValidation allowBlank="1" showInputMessage="1" showErrorMessage="1" prompt="連絡担当者名を入力して下さい。" sqref="L15:R15" xr:uid="{15542CAA-7A54-4BB6-BD34-2756C2CCA96D}"/>
    <dataValidation allowBlank="1" showInputMessage="1" showErrorMessage="1" prompt="電話番号を入力して下さい。" sqref="L16:O16" xr:uid="{ABE8FBEF-B863-4C24-8DAD-7BE47B47A9B0}"/>
    <dataValidation allowBlank="1" showInputMessage="1" showErrorMessage="1" prompt="工事名を入力して下さい。" sqref="E21:T21 W21" xr:uid="{B786E8B1-635A-4F7D-873D-7BA0B28E9D26}"/>
    <dataValidation allowBlank="1" showInputMessage="1" showErrorMessage="1" prompt="工事場所を入力して下さい。" sqref="E23:T23 W23" xr:uid="{4FB2554F-8328-4B82-B922-F63CC6D81079}"/>
    <dataValidation allowBlank="1" showErrorMessage="1" sqref="S14:T14 W14" xr:uid="{3B3A295C-C349-424D-B244-68491D3C81AC}"/>
    <dataValidation allowBlank="1" showInputMessage="1" showErrorMessage="1" prompt="【入札説明書が知事の場合】_x000a_　　埼玉県知事　○○　○○_x000a__x000a_【入札説明書が○○事務所長の場合】_x000a_　　○○事務所長" sqref="B9" xr:uid="{FA277DC8-41AE-49A3-B382-01D096491875}"/>
    <dataValidation type="list" allowBlank="1" showInputMessage="1" showErrorMessage="1" sqref="T48 W48" xr:uid="{1FCC6D02-0521-44FA-90AF-81588A527958}">
      <formula1>#REF!</formula1>
    </dataValidation>
    <dataValidation type="list" allowBlank="1" showInputMessage="1" showErrorMessage="1" sqref="P27:P48" xr:uid="{4875CA1A-EFF7-49B1-B877-84D5E205B82E}">
      <formula1>"○"</formula1>
    </dataValidation>
  </dataValidations>
  <printOptions horizontalCentered="1"/>
  <pageMargins left="0.70866141732283472" right="0.70866141732283472" top="0.55118110236220474" bottom="0.35433070866141736" header="0.31496062992125984" footer="0.31496062992125984"/>
  <pageSetup paperSize="9" scale="73" orientation="portrait" r:id="rId1"/>
  <rowBreaks count="1" manualBreakCount="1">
    <brk id="61" max="16383" man="1"/>
  </rowBreaks>
  <colBreaks count="1" manualBreakCount="1">
    <brk id="24"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提出書</vt:lpstr>
      <vt:lpstr>提出書!Print_Area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田邊幸靖</cp:lastModifiedBy>
  <cp:lastPrinted>2025-10-08T04:03:57Z</cp:lastPrinted>
  <dcterms:created xsi:type="dcterms:W3CDTF">2025-05-16T10:00:12Z</dcterms:created>
  <dcterms:modified xsi:type="dcterms:W3CDTF">2025-10-27T08:34:28Z</dcterms:modified>
</cp:coreProperties>
</file>